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22.11.2019" sheetId="3" r:id="rId1"/>
  </sheets>
  <calcPr calcId="125725"/>
</workbook>
</file>

<file path=xl/calcChain.xml><?xml version="1.0" encoding="utf-8"?>
<calcChain xmlns="http://schemas.openxmlformats.org/spreadsheetml/2006/main">
  <c r="P94" i="3"/>
  <c r="O94"/>
  <c r="N94"/>
  <c r="R94" s="1"/>
  <c r="O11"/>
  <c r="P11" s="1"/>
  <c r="N11"/>
  <c r="O75"/>
  <c r="P75" s="1"/>
  <c r="N75"/>
  <c r="O90"/>
  <c r="O89"/>
  <c r="P89" s="1"/>
  <c r="O97"/>
  <c r="P97" s="1"/>
  <c r="N97"/>
  <c r="O96"/>
  <c r="P96" s="1"/>
  <c r="N96"/>
  <c r="O95"/>
  <c r="P95" s="1"/>
  <c r="N95"/>
  <c r="O93"/>
  <c r="P93" s="1"/>
  <c r="N93"/>
  <c r="N92"/>
  <c r="O92"/>
  <c r="P92" s="1"/>
  <c r="P90"/>
  <c r="N89"/>
  <c r="R89" s="1"/>
  <c r="N90"/>
  <c r="N91"/>
  <c r="O91"/>
  <c r="P91" s="1"/>
  <c r="R92" l="1"/>
  <c r="S94"/>
  <c r="R11"/>
  <c r="S11"/>
  <c r="R95"/>
  <c r="S91"/>
  <c r="R93"/>
  <c r="S92"/>
  <c r="R96"/>
  <c r="R97"/>
  <c r="S95"/>
  <c r="R91"/>
  <c r="R75"/>
  <c r="S75"/>
  <c r="S97"/>
  <c r="S96"/>
  <c r="S93"/>
  <c r="R90"/>
  <c r="S90"/>
  <c r="S89"/>
  <c r="N33"/>
  <c r="R33" s="1"/>
  <c r="O33"/>
  <c r="P33" s="1"/>
  <c r="O57"/>
  <c r="P57" s="1"/>
  <c r="N57"/>
  <c r="O56"/>
  <c r="O58"/>
  <c r="O59"/>
  <c r="P59" s="1"/>
  <c r="O60"/>
  <c r="P60" s="1"/>
  <c r="O61"/>
  <c r="O62"/>
  <c r="O63"/>
  <c r="O64"/>
  <c r="O65"/>
  <c r="O55"/>
  <c r="O47"/>
  <c r="O48"/>
  <c r="O49"/>
  <c r="O51"/>
  <c r="O46"/>
  <c r="N10"/>
  <c r="N6"/>
  <c r="N7"/>
  <c r="N8"/>
  <c r="R8" s="1"/>
  <c r="N9"/>
  <c r="N5"/>
  <c r="R5" s="1"/>
  <c r="N60"/>
  <c r="N59"/>
  <c r="S33" l="1"/>
  <c r="R57"/>
  <c r="S57"/>
  <c r="R10"/>
  <c r="R9"/>
  <c r="R7"/>
  <c r="R60"/>
  <c r="R59"/>
  <c r="S60"/>
  <c r="S59"/>
  <c r="O82" l="1"/>
  <c r="O83"/>
  <c r="O84"/>
  <c r="O85"/>
  <c r="O86"/>
  <c r="O87"/>
  <c r="O88"/>
  <c r="O81"/>
  <c r="O69"/>
  <c r="O41"/>
  <c r="O6"/>
  <c r="R6" s="1"/>
  <c r="N56"/>
  <c r="P6" l="1"/>
  <c r="S6" s="1"/>
  <c r="P7"/>
  <c r="S7" s="1"/>
  <c r="P8"/>
  <c r="S8" s="1"/>
  <c r="P9"/>
  <c r="S9" s="1"/>
  <c r="P10"/>
  <c r="S10" s="1"/>
  <c r="P15"/>
  <c r="P16"/>
  <c r="P17"/>
  <c r="P21"/>
  <c r="P22"/>
  <c r="P27"/>
  <c r="P28"/>
  <c r="P29"/>
  <c r="P34"/>
  <c r="P35"/>
  <c r="P36"/>
  <c r="P40"/>
  <c r="P41"/>
  <c r="P45"/>
  <c r="P46"/>
  <c r="P47"/>
  <c r="P48"/>
  <c r="P49"/>
  <c r="P50"/>
  <c r="P51"/>
  <c r="P55"/>
  <c r="P56"/>
  <c r="S56" s="1"/>
  <c r="R56"/>
  <c r="P58"/>
  <c r="P61"/>
  <c r="P62"/>
  <c r="P63"/>
  <c r="P64"/>
  <c r="P65"/>
  <c r="P69"/>
  <c r="P81"/>
  <c r="P82"/>
  <c r="P83"/>
  <c r="P84"/>
  <c r="P85"/>
  <c r="P5"/>
  <c r="S5" s="1"/>
  <c r="N15" l="1"/>
  <c r="N16"/>
  <c r="N17"/>
  <c r="N21"/>
  <c r="N22"/>
  <c r="N27"/>
  <c r="R27" s="1"/>
  <c r="N28"/>
  <c r="R28" s="1"/>
  <c r="N29"/>
  <c r="N34"/>
  <c r="N35"/>
  <c r="R35" s="1"/>
  <c r="N36"/>
  <c r="R36" s="1"/>
  <c r="N40"/>
  <c r="R40" s="1"/>
  <c r="N41"/>
  <c r="N45"/>
  <c r="N46"/>
  <c r="N47"/>
  <c r="R47" s="1"/>
  <c r="N48"/>
  <c r="R48" s="1"/>
  <c r="N49"/>
  <c r="R49" s="1"/>
  <c r="N50"/>
  <c r="R50" s="1"/>
  <c r="N51"/>
  <c r="N55"/>
  <c r="N58"/>
  <c r="R58" s="1"/>
  <c r="N61"/>
  <c r="R61" s="1"/>
  <c r="N62"/>
  <c r="N63"/>
  <c r="N64"/>
  <c r="R64" s="1"/>
  <c r="N65"/>
  <c r="R65" s="1"/>
  <c r="N69"/>
  <c r="N81"/>
  <c r="N82"/>
  <c r="N83"/>
  <c r="R83" s="1"/>
  <c r="N84"/>
  <c r="R84" s="1"/>
  <c r="N85"/>
  <c r="N86"/>
  <c r="N87"/>
  <c r="R87" s="1"/>
  <c r="N88"/>
  <c r="R88" s="1"/>
  <c r="P88"/>
  <c r="P87"/>
  <c r="P86"/>
  <c r="S17" l="1"/>
  <c r="R17"/>
  <c r="R15"/>
  <c r="S15"/>
  <c r="S16"/>
  <c r="R16"/>
  <c r="S65"/>
  <c r="S64"/>
  <c r="S61"/>
  <c r="S58"/>
  <c r="S47"/>
  <c r="S27"/>
  <c r="S51"/>
  <c r="R51"/>
  <c r="S69"/>
  <c r="R69"/>
  <c r="R63"/>
  <c r="S63"/>
  <c r="R55"/>
  <c r="S55"/>
  <c r="R46"/>
  <c r="S46"/>
  <c r="S29"/>
  <c r="R29"/>
  <c r="S21"/>
  <c r="R21"/>
  <c r="S85"/>
  <c r="R85"/>
  <c r="S81"/>
  <c r="R81"/>
  <c r="R22"/>
  <c r="S22"/>
  <c r="S86"/>
  <c r="R86"/>
  <c r="R82"/>
  <c r="S82"/>
  <c r="S41"/>
  <c r="R41"/>
  <c r="S34"/>
  <c r="R34"/>
  <c r="S36"/>
  <c r="S88"/>
  <c r="S49"/>
  <c r="S40"/>
  <c r="S87"/>
  <c r="S48"/>
  <c r="S84"/>
  <c r="S35"/>
  <c r="S50"/>
  <c r="S62"/>
  <c r="R62"/>
  <c r="S45"/>
  <c r="R45"/>
  <c r="S28"/>
  <c r="S83"/>
</calcChain>
</file>

<file path=xl/sharedStrings.xml><?xml version="1.0" encoding="utf-8"?>
<sst xmlns="http://schemas.openxmlformats.org/spreadsheetml/2006/main" count="468" uniqueCount="154">
  <si>
    <t>kg</t>
  </si>
  <si>
    <t>piece</t>
  </si>
  <si>
    <t>Caen beef salami</t>
  </si>
  <si>
    <t>Beef durable salami</t>
  </si>
  <si>
    <t>Beef kulen vacuum</t>
  </si>
  <si>
    <t>Beef Prosciutto</t>
  </si>
  <si>
    <t>Smoked beef slice</t>
  </si>
  <si>
    <t>Smoked beef meat</t>
  </si>
  <si>
    <t>Smoked beef meat vacuum</t>
  </si>
  <si>
    <t>Smoked chicken leg</t>
  </si>
  <si>
    <t>Smoked chicken leg quarters</t>
  </si>
  <si>
    <t>Smoked chicken delicacy</t>
  </si>
  <si>
    <t>Chicken parizer F 75 750g</t>
  </si>
  <si>
    <t>Chicken parizer F100</t>
  </si>
  <si>
    <t>Chicken ham 2/1</t>
  </si>
  <si>
    <t>Chicken breast F 90</t>
  </si>
  <si>
    <t>Chicken breast 400g</t>
  </si>
  <si>
    <t>Chicken hot dog 400g</t>
  </si>
  <si>
    <t>Chicken hot dog 800g</t>
  </si>
  <si>
    <t>Chicken hot dog with cheese  800g</t>
  </si>
  <si>
    <t>Chicken special F55 400g</t>
  </si>
  <si>
    <t>Chicken special  800g</t>
  </si>
  <si>
    <t xml:space="preserve">FORTUNA Chicken Premium  350g </t>
  </si>
  <si>
    <t xml:space="preserve">FORTUNA Chicken Premium 700g </t>
  </si>
  <si>
    <t>FORTUNA Chicken Premium F 90</t>
  </si>
  <si>
    <t>FORTUNA Chicken Premium 750g</t>
  </si>
  <si>
    <t>FORTUNA Chicken Premium 700g+20%</t>
  </si>
  <si>
    <t>Liver pate 150 g in can</t>
  </si>
  <si>
    <t>Chicken pate 150 g in can</t>
  </si>
  <si>
    <t>Gold chicken fillet</t>
  </si>
  <si>
    <t>Smoked chicken fillet vacuum</t>
  </si>
  <si>
    <t>Pork luncheon meat 150 g</t>
  </si>
  <si>
    <t>Beef luncheon meat 150 g</t>
  </si>
  <si>
    <t>Chicken luncheon meat 150 g</t>
  </si>
  <si>
    <t>Liver pate Pekabeta 95 g</t>
  </si>
  <si>
    <t>Bosnian beef sudzuk vacuum</t>
  </si>
  <si>
    <t xml:space="preserve">Bosnian beef sudzuk 370 gr </t>
  </si>
  <si>
    <t>EAN  code single packing</t>
  </si>
  <si>
    <t>Pekabesko  code</t>
  </si>
  <si>
    <t>Tarif number</t>
  </si>
  <si>
    <t>Pieces in box</t>
  </si>
  <si>
    <t>Net weight palet cca ( kg)</t>
  </si>
  <si>
    <t>Temperature regime</t>
  </si>
  <si>
    <t>Weight per piece</t>
  </si>
  <si>
    <t>Chicken pizza ham</t>
  </si>
  <si>
    <t>Chicken hot dog 200g  transparent wraping</t>
  </si>
  <si>
    <t>Chicken picnic sausage 430g</t>
  </si>
  <si>
    <t>1602509500</t>
  </si>
  <si>
    <t>Description</t>
  </si>
  <si>
    <t>Price</t>
  </si>
  <si>
    <t>Shelf life / days</t>
  </si>
  <si>
    <t>Unit / Мерна единица</t>
  </si>
  <si>
    <t>Total boxes per palet</t>
  </si>
  <si>
    <t>Net weight per box cca (kg)</t>
  </si>
  <si>
    <t>Chicken hot dog 800 gr long</t>
  </si>
  <si>
    <t>Chicken extra  900g</t>
  </si>
  <si>
    <t>Chicken extra   800g</t>
  </si>
  <si>
    <t>Chicken hot dog refuse</t>
  </si>
  <si>
    <t>Chicken hot dog with cheese  refuse</t>
  </si>
  <si>
    <t>Chicken extra   350g</t>
  </si>
  <si>
    <t>to +10°C</t>
  </si>
  <si>
    <t>0°C to +4°C</t>
  </si>
  <si>
    <t xml:space="preserve"> to +25°C</t>
  </si>
  <si>
    <t>Boxes per palet in row</t>
  </si>
  <si>
    <t>Rows per pallet</t>
  </si>
  <si>
    <t>Height per palet ( pallet base included) cca in cm</t>
  </si>
  <si>
    <t>Chicken special  900g</t>
  </si>
  <si>
    <t>Gross weight box cca ( kg)</t>
  </si>
  <si>
    <t>Gross weight palet cca ( kg)</t>
  </si>
  <si>
    <t>Chicken pate 50 g</t>
  </si>
  <si>
    <t>Chicken pate 75 g</t>
  </si>
  <si>
    <t>Chicken pate 100 g</t>
  </si>
  <si>
    <t>Lovacka chicken pate 100gr</t>
  </si>
  <si>
    <t>Lovacka chicken pate 75 gr</t>
  </si>
  <si>
    <t>Liver pate 50 gr</t>
  </si>
  <si>
    <t>Liver pate 75 gr</t>
  </si>
  <si>
    <t>Liver pate 100 gr</t>
  </si>
  <si>
    <t>Beef sausage 330 gr vaccum</t>
  </si>
  <si>
    <t xml:space="preserve">CAEN BEEF SALAMI  МЕСО </t>
  </si>
  <si>
    <t xml:space="preserve">CHICKEN FILLET  </t>
  </si>
  <si>
    <t xml:space="preserve">SMOKED CHICKEN  </t>
  </si>
  <si>
    <t xml:space="preserve">CHICKEN PARIZER </t>
  </si>
  <si>
    <t xml:space="preserve">CHICKEN BREAST </t>
  </si>
  <si>
    <t xml:space="preserve">CHICKEN HOT DOG </t>
  </si>
  <si>
    <t xml:space="preserve">CHICKEN SPECIAL BOLOGNA </t>
  </si>
  <si>
    <t xml:space="preserve">CHICKEN SAUSAGE </t>
  </si>
  <si>
    <t xml:space="preserve">BEEF SAUSAGE </t>
  </si>
  <si>
    <t xml:space="preserve">PATE AND LUNCHEON MEAT  </t>
  </si>
  <si>
    <t>Opis</t>
  </si>
  <si>
    <t>Bosanski govedzi sudzuk vakum</t>
  </si>
  <si>
    <t>Bosanski govedzi sudzuk vakum 370 gr</t>
  </si>
  <si>
    <t>Govedza cajna salama</t>
  </si>
  <si>
    <t>Govedzi traen kolbas</t>
  </si>
  <si>
    <t>Govedzi prsut</t>
  </si>
  <si>
    <t>Dimjeno govedze slajs</t>
  </si>
  <si>
    <t>Dimjeno govedze vakum</t>
  </si>
  <si>
    <t>Dimjeno govedze refus</t>
  </si>
  <si>
    <t>Gold pilece file</t>
  </si>
  <si>
    <t>Dimjeno pilece file vakum</t>
  </si>
  <si>
    <t>Dimjen pileci batak</t>
  </si>
  <si>
    <t>Dimjen pileci batak sa karabatak</t>
  </si>
  <si>
    <t>Dimjen pileci delikates</t>
  </si>
  <si>
    <t>Pileci parizer F 75 750 gg</t>
  </si>
  <si>
    <t>Pileci parizer F 1100</t>
  </si>
  <si>
    <t>Pileca sunka 2/1</t>
  </si>
  <si>
    <t>Pileca pica sunka</t>
  </si>
  <si>
    <t>Pileci grudi F 90</t>
  </si>
  <si>
    <t>Pileci grudi 400 gr</t>
  </si>
  <si>
    <t>Pileca hrenovka refus</t>
  </si>
  <si>
    <t>Pileca hrenovka 200 gr</t>
  </si>
  <si>
    <t>Pileca hrenovka 400 gr</t>
  </si>
  <si>
    <t>Pileca hrenovka 800 gr</t>
  </si>
  <si>
    <t>Pileca hrenovka 800 gr duga</t>
  </si>
  <si>
    <t>Pileca hrenovka sa zuti sirom refus</t>
  </si>
  <si>
    <t>Pileca hrenovka sa zuti sirom 800 gr</t>
  </si>
  <si>
    <t>Pileci specijal 400 gr</t>
  </si>
  <si>
    <t>Pileci specijal 800 gr</t>
  </si>
  <si>
    <t>Pileci specijal 900 gr</t>
  </si>
  <si>
    <t>Pileca extra 900 gr</t>
  </si>
  <si>
    <t>Pileca extra 800 gr</t>
  </si>
  <si>
    <t>Pileca extra 350 gr</t>
  </si>
  <si>
    <t>FORTUNA pileci premium 350 gr</t>
  </si>
  <si>
    <t>FORTUNA pileci premium 700 gr</t>
  </si>
  <si>
    <t>FORTUNA pileci premium 700 gr + 20 %</t>
  </si>
  <si>
    <t xml:space="preserve">FORTUNA pileci premium 750 gr </t>
  </si>
  <si>
    <t xml:space="preserve">FORTUNA pileci premium F 90 </t>
  </si>
  <si>
    <t>Pileci piknik kolbas 430 gr</t>
  </si>
  <si>
    <t>Govedzi kolbas 330 gr vakum</t>
  </si>
  <si>
    <t>Svinjski narezak 450 gr</t>
  </si>
  <si>
    <t>Govedzi narezak 450 gr</t>
  </si>
  <si>
    <t>Pileci narezak 450 gr</t>
  </si>
  <si>
    <t>Pileca pasteta 150 gr u konzervu</t>
  </si>
  <si>
    <t>Jetrena pasteta 150 gr u konzervu</t>
  </si>
  <si>
    <t>Hen pate Pekabeta 95 g</t>
  </si>
  <si>
    <t>Hen pate Pekabeta spicy 95 g</t>
  </si>
  <si>
    <t>Kokosja pasteta Pekabeta 95 gr u konzervu</t>
  </si>
  <si>
    <t>Kokosja pasteta Pekabeta pikant 95 gr u konzervu</t>
  </si>
  <si>
    <t>Pileca pasteta 50 gr</t>
  </si>
  <si>
    <t>Pileca pasteta 75 gr</t>
  </si>
  <si>
    <t>Pileca pasteta 100 gr</t>
  </si>
  <si>
    <t>Lovacka pileca pasteta 100 gr</t>
  </si>
  <si>
    <t>Lovacka pileca pasteta 75 gr</t>
  </si>
  <si>
    <t>Jetrena pasteta 50 gr</t>
  </si>
  <si>
    <t>Jetrena pasteta 75 gr</t>
  </si>
  <si>
    <t>Jetrena pasteta 100 gr</t>
  </si>
  <si>
    <t>Beef Prosciutto 100 gr slajs</t>
  </si>
  <si>
    <t>Govedzi prsut slajs</t>
  </si>
  <si>
    <t>SMOKED BEEF</t>
  </si>
  <si>
    <t>Prices are FCA KADINO, ILINDEN</t>
  </si>
  <si>
    <t>Lovacka chicken pate 50 gr</t>
  </si>
  <si>
    <t>Lovacka pileca pasteta 50 gr</t>
  </si>
  <si>
    <t>Govedzi kulen kolbas</t>
  </si>
  <si>
    <t>Product picture</t>
  </si>
  <si>
    <t>PEKABESKO PRICELIST 09.03.2020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</si>
</sst>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#,##0.0"/>
    <numFmt numFmtId="166" formatCode="&quot; &quot;#,##0.00"/>
    <numFmt numFmtId="167" formatCode="_(* #,##0.000_);_(* \(#,##0.000\);_(* &quot;-&quot;???_);_(@_)"/>
  </numFmts>
  <fonts count="3">
    <font>
      <sz val="11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2" borderId="0" xfId="0" applyFont="1" applyFill="1" applyAlignment="1">
      <alignment vertical="center" wrapText="1"/>
    </xf>
    <xf numFmtId="1" fontId="1" fillId="2" borderId="0" xfId="0" applyNumberFormat="1" applyFont="1" applyFill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166" fontId="1" fillId="2" borderId="0" xfId="0" applyNumberFormat="1" applyFont="1" applyFill="1" applyAlignment="1">
      <alignment vertical="center" wrapText="1"/>
    </xf>
    <xf numFmtId="0" fontId="1" fillId="2" borderId="0" xfId="0" applyFont="1" applyFill="1" applyAlignment="1">
      <alignment vertical="center"/>
    </xf>
    <xf numFmtId="164" fontId="1" fillId="2" borderId="0" xfId="0" applyNumberFormat="1" applyFont="1" applyFill="1" applyAlignment="1" applyProtection="1">
      <alignment vertical="center"/>
      <protection locked="0"/>
    </xf>
    <xf numFmtId="3" fontId="1" fillId="2" borderId="0" xfId="0" applyNumberFormat="1" applyFont="1" applyFill="1" applyBorder="1" applyAlignment="1">
      <alignment vertical="center"/>
    </xf>
    <xf numFmtId="165" fontId="1" fillId="2" borderId="0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vertical="center" wrapText="1"/>
    </xf>
    <xf numFmtId="164" fontId="1" fillId="2" borderId="3" xfId="0" applyNumberFormat="1" applyFont="1" applyFill="1" applyBorder="1" applyAlignment="1" applyProtection="1">
      <alignment vertical="center"/>
      <protection locked="0"/>
    </xf>
    <xf numFmtId="1" fontId="1" fillId="2" borderId="3" xfId="0" applyNumberFormat="1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166" fontId="1" fillId="2" borderId="1" xfId="0" applyNumberFormat="1" applyFont="1" applyFill="1" applyBorder="1" applyAlignment="1">
      <alignment vertical="center" wrapText="1"/>
    </xf>
    <xf numFmtId="164" fontId="1" fillId="2" borderId="1" xfId="0" applyNumberFormat="1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vertical="center" wrapText="1"/>
    </xf>
    <xf numFmtId="3" fontId="1" fillId="2" borderId="1" xfId="0" applyNumberFormat="1" applyFont="1" applyFill="1" applyBorder="1" applyAlignment="1">
      <alignment vertical="center"/>
    </xf>
    <xf numFmtId="165" fontId="1" fillId="2" borderId="1" xfId="0" applyNumberFormat="1" applyFont="1" applyFill="1" applyBorder="1" applyAlignment="1">
      <alignment vertical="center"/>
    </xf>
    <xf numFmtId="164" fontId="1" fillId="2" borderId="1" xfId="0" applyNumberFormat="1" applyFont="1" applyFill="1" applyBorder="1" applyAlignment="1" applyProtection="1">
      <alignment vertical="center"/>
      <protection locked="0"/>
    </xf>
    <xf numFmtId="49" fontId="1" fillId="2" borderId="1" xfId="0" applyNumberFormat="1" applyFont="1" applyFill="1" applyBorder="1" applyAlignment="1">
      <alignment vertical="center" wrapText="1"/>
    </xf>
    <xf numFmtId="164" fontId="1" fillId="2" borderId="0" xfId="0" applyNumberFormat="1" applyFont="1" applyFill="1" applyBorder="1" applyAlignment="1" applyProtection="1">
      <alignment vertical="center"/>
      <protection locked="0"/>
    </xf>
    <xf numFmtId="164" fontId="1" fillId="2" borderId="0" xfId="0" applyNumberFormat="1" applyFont="1" applyFill="1" applyAlignment="1">
      <alignment vertical="center"/>
    </xf>
    <xf numFmtId="1" fontId="1" fillId="2" borderId="0" xfId="0" applyNumberFormat="1" applyFont="1" applyFill="1" applyBorder="1" applyAlignment="1">
      <alignment vertical="center" wrapText="1"/>
    </xf>
    <xf numFmtId="164" fontId="1" fillId="2" borderId="0" xfId="0" applyNumberFormat="1" applyFont="1" applyFill="1" applyBorder="1" applyAlignment="1">
      <alignment vertical="center"/>
    </xf>
    <xf numFmtId="3" fontId="1" fillId="2" borderId="2" xfId="0" applyNumberFormat="1" applyFont="1" applyFill="1" applyBorder="1" applyAlignment="1">
      <alignment vertical="center"/>
    </xf>
    <xf numFmtId="164" fontId="1" fillId="2" borderId="7" xfId="0" applyNumberFormat="1" applyFont="1" applyFill="1" applyBorder="1" applyAlignment="1" applyProtection="1">
      <alignment vertical="center"/>
      <protection locked="0"/>
    </xf>
    <xf numFmtId="164" fontId="1" fillId="2" borderId="4" xfId="0" applyNumberFormat="1" applyFont="1" applyFill="1" applyBorder="1" applyAlignment="1">
      <alignment vertical="center"/>
    </xf>
    <xf numFmtId="0" fontId="1" fillId="2" borderId="4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164" fontId="1" fillId="2" borderId="2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 wrapText="1"/>
    </xf>
    <xf numFmtId="164" fontId="1" fillId="2" borderId="8" xfId="0" applyNumberFormat="1" applyFont="1" applyFill="1" applyBorder="1" applyAlignment="1">
      <alignment vertical="center"/>
    </xf>
    <xf numFmtId="3" fontId="1" fillId="2" borderId="3" xfId="0" applyNumberFormat="1" applyFont="1" applyFill="1" applyBorder="1" applyAlignment="1">
      <alignment vertical="center"/>
    </xf>
    <xf numFmtId="165" fontId="1" fillId="2" borderId="3" xfId="0" applyNumberFormat="1" applyFont="1" applyFill="1" applyBorder="1" applyAlignment="1">
      <alignment vertical="center"/>
    </xf>
    <xf numFmtId="166" fontId="1" fillId="2" borderId="3" xfId="0" applyNumberFormat="1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167" fontId="1" fillId="0" borderId="1" xfId="0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2514600</xdr:colOff>
      <xdr:row>4</xdr:row>
      <xdr:rowOff>1981200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0588" y="1434353"/>
          <a:ext cx="25146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123265</xdr:colOff>
      <xdr:row>5</xdr:row>
      <xdr:rowOff>89647</xdr:rowOff>
    </xdr:from>
    <xdr:to>
      <xdr:col>1</xdr:col>
      <xdr:colOff>2409265</xdr:colOff>
      <xdr:row>5</xdr:row>
      <xdr:rowOff>1508332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43853" y="3518647"/>
          <a:ext cx="2286000" cy="14186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44824</xdr:colOff>
      <xdr:row>7</xdr:row>
      <xdr:rowOff>155862</xdr:rowOff>
    </xdr:from>
    <xdr:to>
      <xdr:col>2</xdr:col>
      <xdr:colOff>33057</xdr:colOff>
      <xdr:row>7</xdr:row>
      <xdr:rowOff>1680881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0506" y="6684817"/>
          <a:ext cx="2516687" cy="15250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9</xdr:row>
      <xdr:rowOff>225136</xdr:rowOff>
    </xdr:from>
    <xdr:to>
      <xdr:col>1</xdr:col>
      <xdr:colOff>2008909</xdr:colOff>
      <xdr:row>9</xdr:row>
      <xdr:rowOff>1746538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6182" y="10131136"/>
          <a:ext cx="1818409" cy="1521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415637</xdr:colOff>
      <xdr:row>8</xdr:row>
      <xdr:rowOff>34636</xdr:rowOff>
    </xdr:from>
    <xdr:to>
      <xdr:col>1</xdr:col>
      <xdr:colOff>2092355</xdr:colOff>
      <xdr:row>8</xdr:row>
      <xdr:rowOff>1420090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41319" y="8399318"/>
          <a:ext cx="1676718" cy="138545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329047</xdr:colOff>
      <xdr:row>14</xdr:row>
      <xdr:rowOff>103908</xdr:rowOff>
    </xdr:from>
    <xdr:to>
      <xdr:col>1</xdr:col>
      <xdr:colOff>2164774</xdr:colOff>
      <xdr:row>15</xdr:row>
      <xdr:rowOff>7262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54729" y="18184090"/>
          <a:ext cx="1835727" cy="1444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155863</xdr:colOff>
      <xdr:row>15</xdr:row>
      <xdr:rowOff>103908</xdr:rowOff>
    </xdr:from>
    <xdr:to>
      <xdr:col>1</xdr:col>
      <xdr:colOff>2147454</xdr:colOff>
      <xdr:row>15</xdr:row>
      <xdr:rowOff>1485033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81545" y="19725408"/>
          <a:ext cx="1991591" cy="1381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138545</xdr:colOff>
      <xdr:row>16</xdr:row>
      <xdr:rowOff>86591</xdr:rowOff>
    </xdr:from>
    <xdr:to>
      <xdr:col>1</xdr:col>
      <xdr:colOff>2416752</xdr:colOff>
      <xdr:row>17</xdr:row>
      <xdr:rowOff>56284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64227" y="21249409"/>
          <a:ext cx="2278207" cy="15110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311729</xdr:colOff>
      <xdr:row>20</xdr:row>
      <xdr:rowOff>138545</xdr:rowOff>
    </xdr:from>
    <xdr:to>
      <xdr:col>1</xdr:col>
      <xdr:colOff>2026229</xdr:colOff>
      <xdr:row>20</xdr:row>
      <xdr:rowOff>1526597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37411" y="27466636"/>
          <a:ext cx="1714500" cy="13880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277092</xdr:colOff>
      <xdr:row>21</xdr:row>
      <xdr:rowOff>190501</xdr:rowOff>
    </xdr:from>
    <xdr:to>
      <xdr:col>1</xdr:col>
      <xdr:colOff>2241355</xdr:colOff>
      <xdr:row>21</xdr:row>
      <xdr:rowOff>1281546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02774" y="29059910"/>
          <a:ext cx="1964263" cy="10910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277092</xdr:colOff>
      <xdr:row>26</xdr:row>
      <xdr:rowOff>259773</xdr:rowOff>
    </xdr:from>
    <xdr:to>
      <xdr:col>1</xdr:col>
      <xdr:colOff>2216728</xdr:colOff>
      <xdr:row>26</xdr:row>
      <xdr:rowOff>1509278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02774" y="36835773"/>
          <a:ext cx="1939636" cy="12495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554183</xdr:colOff>
      <xdr:row>27</xdr:row>
      <xdr:rowOff>173182</xdr:rowOff>
    </xdr:from>
    <xdr:to>
      <xdr:col>1</xdr:col>
      <xdr:colOff>2251365</xdr:colOff>
      <xdr:row>27</xdr:row>
      <xdr:rowOff>1350819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79865" y="38290500"/>
          <a:ext cx="1697182" cy="11776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311727</xdr:colOff>
      <xdr:row>28</xdr:row>
      <xdr:rowOff>86591</xdr:rowOff>
    </xdr:from>
    <xdr:to>
      <xdr:col>1</xdr:col>
      <xdr:colOff>2078182</xdr:colOff>
      <xdr:row>28</xdr:row>
      <xdr:rowOff>1346041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37409" y="39745227"/>
          <a:ext cx="1766455" cy="12594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363682</xdr:colOff>
      <xdr:row>32</xdr:row>
      <xdr:rowOff>138546</xdr:rowOff>
    </xdr:from>
    <xdr:to>
      <xdr:col>1</xdr:col>
      <xdr:colOff>2078182</xdr:colOff>
      <xdr:row>32</xdr:row>
      <xdr:rowOff>1359966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89364" y="45962455"/>
          <a:ext cx="1714500" cy="12214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640773</xdr:colOff>
      <xdr:row>33</xdr:row>
      <xdr:rowOff>77560</xdr:rowOff>
    </xdr:from>
    <xdr:to>
      <xdr:col>1</xdr:col>
      <xdr:colOff>2164772</xdr:colOff>
      <xdr:row>33</xdr:row>
      <xdr:rowOff>1442604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66455" y="47442787"/>
          <a:ext cx="1523999" cy="1365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519545</xdr:colOff>
      <xdr:row>34</xdr:row>
      <xdr:rowOff>105024</xdr:rowOff>
    </xdr:from>
    <xdr:to>
      <xdr:col>1</xdr:col>
      <xdr:colOff>1922318</xdr:colOff>
      <xdr:row>34</xdr:row>
      <xdr:rowOff>1482437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45227" y="49011569"/>
          <a:ext cx="1402773" cy="137741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380998</xdr:colOff>
      <xdr:row>35</xdr:row>
      <xdr:rowOff>103907</xdr:rowOff>
    </xdr:from>
    <xdr:to>
      <xdr:col>1</xdr:col>
      <xdr:colOff>2528453</xdr:colOff>
      <xdr:row>35</xdr:row>
      <xdr:rowOff>1291736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06680" y="50551771"/>
          <a:ext cx="2147455" cy="11878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225136</xdr:colOff>
      <xdr:row>39</xdr:row>
      <xdr:rowOff>78542</xdr:rowOff>
    </xdr:from>
    <xdr:to>
      <xdr:col>1</xdr:col>
      <xdr:colOff>2303317</xdr:colOff>
      <xdr:row>39</xdr:row>
      <xdr:rowOff>1371979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50818" y="56691678"/>
          <a:ext cx="2078181" cy="12934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363682</xdr:colOff>
      <xdr:row>40</xdr:row>
      <xdr:rowOff>259772</xdr:rowOff>
    </xdr:from>
    <xdr:to>
      <xdr:col>1</xdr:col>
      <xdr:colOff>2502478</xdr:colOff>
      <xdr:row>40</xdr:row>
      <xdr:rowOff>1485032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89364" y="58414227"/>
          <a:ext cx="2138796" cy="12252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380999</xdr:colOff>
      <xdr:row>44</xdr:row>
      <xdr:rowOff>113062</xdr:rowOff>
    </xdr:from>
    <xdr:to>
      <xdr:col>1</xdr:col>
      <xdr:colOff>2078182</xdr:colOff>
      <xdr:row>44</xdr:row>
      <xdr:rowOff>1420091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06681" y="64432789"/>
          <a:ext cx="1697183" cy="13070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173183</xdr:colOff>
      <xdr:row>45</xdr:row>
      <xdr:rowOff>190500</xdr:rowOff>
    </xdr:from>
    <xdr:to>
      <xdr:col>2</xdr:col>
      <xdr:colOff>1</xdr:colOff>
      <xdr:row>45</xdr:row>
      <xdr:rowOff>1452128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98865" y="66051545"/>
          <a:ext cx="2355272" cy="12616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46</xdr:row>
      <xdr:rowOff>121227</xdr:rowOff>
    </xdr:from>
    <xdr:to>
      <xdr:col>1</xdr:col>
      <xdr:colOff>1731818</xdr:colOff>
      <xdr:row>46</xdr:row>
      <xdr:rowOff>1325705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16182" y="67523591"/>
          <a:ext cx="1541318" cy="120447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536863</xdr:colOff>
      <xdr:row>47</xdr:row>
      <xdr:rowOff>138545</xdr:rowOff>
    </xdr:from>
    <xdr:to>
      <xdr:col>1</xdr:col>
      <xdr:colOff>2066925</xdr:colOff>
      <xdr:row>47</xdr:row>
      <xdr:rowOff>1402772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62545" y="69082227"/>
          <a:ext cx="1530062" cy="12642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121227</xdr:colOff>
      <xdr:row>48</xdr:row>
      <xdr:rowOff>17318</xdr:rowOff>
    </xdr:from>
    <xdr:to>
      <xdr:col>1</xdr:col>
      <xdr:colOff>2119745</xdr:colOff>
      <xdr:row>48</xdr:row>
      <xdr:rowOff>1517073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46909" y="70502318"/>
          <a:ext cx="1998518" cy="14997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277091</xdr:colOff>
      <xdr:row>49</xdr:row>
      <xdr:rowOff>155864</xdr:rowOff>
    </xdr:from>
    <xdr:to>
      <xdr:col>2</xdr:col>
      <xdr:colOff>11258</xdr:colOff>
      <xdr:row>49</xdr:row>
      <xdr:rowOff>1484168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02773" y="72182182"/>
          <a:ext cx="2262621" cy="132830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34635</xdr:colOff>
      <xdr:row>50</xdr:row>
      <xdr:rowOff>190500</xdr:rowOff>
    </xdr:from>
    <xdr:to>
      <xdr:col>1</xdr:col>
      <xdr:colOff>1956954</xdr:colOff>
      <xdr:row>50</xdr:row>
      <xdr:rowOff>1521253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60317" y="73758136"/>
          <a:ext cx="1922319" cy="133075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225137</xdr:colOff>
      <xdr:row>54</xdr:row>
      <xdr:rowOff>173182</xdr:rowOff>
    </xdr:from>
    <xdr:to>
      <xdr:col>1</xdr:col>
      <xdr:colOff>2130136</xdr:colOff>
      <xdr:row>54</xdr:row>
      <xdr:rowOff>1501487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50819" y="79906091"/>
          <a:ext cx="1904999" cy="13283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311726</xdr:colOff>
      <xdr:row>55</xdr:row>
      <xdr:rowOff>207818</xdr:rowOff>
    </xdr:from>
    <xdr:to>
      <xdr:col>1</xdr:col>
      <xdr:colOff>2112817</xdr:colOff>
      <xdr:row>55</xdr:row>
      <xdr:rowOff>1465117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37408" y="81482045"/>
          <a:ext cx="1801091" cy="12572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51954</xdr:colOff>
      <xdr:row>56</xdr:row>
      <xdr:rowOff>173181</xdr:rowOff>
    </xdr:from>
    <xdr:to>
      <xdr:col>1</xdr:col>
      <xdr:colOff>2130136</xdr:colOff>
      <xdr:row>56</xdr:row>
      <xdr:rowOff>1333500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77636" y="82988726"/>
          <a:ext cx="2078182" cy="11603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450273</xdr:colOff>
      <xdr:row>59</xdr:row>
      <xdr:rowOff>121227</xdr:rowOff>
    </xdr:from>
    <xdr:to>
      <xdr:col>1</xdr:col>
      <xdr:colOff>2414155</xdr:colOff>
      <xdr:row>59</xdr:row>
      <xdr:rowOff>1499754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575955" y="87560727"/>
          <a:ext cx="1963882" cy="13785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363682</xdr:colOff>
      <xdr:row>58</xdr:row>
      <xdr:rowOff>34638</xdr:rowOff>
    </xdr:from>
    <xdr:to>
      <xdr:col>1</xdr:col>
      <xdr:colOff>1887682</xdr:colOff>
      <xdr:row>58</xdr:row>
      <xdr:rowOff>1246910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89364" y="85932820"/>
          <a:ext cx="1524000" cy="12122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415636</xdr:colOff>
      <xdr:row>57</xdr:row>
      <xdr:rowOff>93815</xdr:rowOff>
    </xdr:from>
    <xdr:to>
      <xdr:col>1</xdr:col>
      <xdr:colOff>2268681</xdr:colOff>
      <xdr:row>57</xdr:row>
      <xdr:rowOff>1515341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41318" y="84450679"/>
          <a:ext cx="1853045" cy="14215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86591</xdr:colOff>
      <xdr:row>60</xdr:row>
      <xdr:rowOff>168467</xdr:rowOff>
    </xdr:from>
    <xdr:to>
      <xdr:col>1</xdr:col>
      <xdr:colOff>1697182</xdr:colOff>
      <xdr:row>60</xdr:row>
      <xdr:rowOff>1422688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12273" y="89149285"/>
          <a:ext cx="1610591" cy="125422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381000</xdr:colOff>
      <xdr:row>61</xdr:row>
      <xdr:rowOff>155864</xdr:rowOff>
    </xdr:from>
    <xdr:to>
      <xdr:col>1</xdr:col>
      <xdr:colOff>1827800</xdr:colOff>
      <xdr:row>61</xdr:row>
      <xdr:rowOff>1467716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506682" y="90678000"/>
          <a:ext cx="1446800" cy="1311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294409</xdr:colOff>
      <xdr:row>62</xdr:row>
      <xdr:rowOff>121226</xdr:rowOff>
    </xdr:from>
    <xdr:to>
      <xdr:col>1</xdr:col>
      <xdr:colOff>1855807</xdr:colOff>
      <xdr:row>63</xdr:row>
      <xdr:rowOff>1781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420091" y="92184681"/>
          <a:ext cx="1561398" cy="1415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138545</xdr:colOff>
      <xdr:row>63</xdr:row>
      <xdr:rowOff>123565</xdr:rowOff>
    </xdr:from>
    <xdr:to>
      <xdr:col>1</xdr:col>
      <xdr:colOff>1835727</xdr:colOff>
      <xdr:row>64</xdr:row>
      <xdr:rowOff>59746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64227" y="93728338"/>
          <a:ext cx="1697182" cy="1477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259773</xdr:colOff>
      <xdr:row>64</xdr:row>
      <xdr:rowOff>109054</xdr:rowOff>
    </xdr:from>
    <xdr:to>
      <xdr:col>1</xdr:col>
      <xdr:colOff>1853045</xdr:colOff>
      <xdr:row>65</xdr:row>
      <xdr:rowOff>11256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85455" y="95255145"/>
          <a:ext cx="1593272" cy="14435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311728</xdr:colOff>
      <xdr:row>68</xdr:row>
      <xdr:rowOff>103908</xdr:rowOff>
    </xdr:from>
    <xdr:to>
      <xdr:col>1</xdr:col>
      <xdr:colOff>2090728</xdr:colOff>
      <xdr:row>68</xdr:row>
      <xdr:rowOff>1476373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437410" y="101415272"/>
          <a:ext cx="1779000" cy="13724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17318</xdr:colOff>
      <xdr:row>74</xdr:row>
      <xdr:rowOff>45205</xdr:rowOff>
    </xdr:from>
    <xdr:to>
      <xdr:col>1</xdr:col>
      <xdr:colOff>2337954</xdr:colOff>
      <xdr:row>74</xdr:row>
      <xdr:rowOff>1353414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43000" y="110604478"/>
          <a:ext cx="2320636" cy="13082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450273</xdr:colOff>
      <xdr:row>83</xdr:row>
      <xdr:rowOff>99236</xdr:rowOff>
    </xdr:from>
    <xdr:to>
      <xdr:col>1</xdr:col>
      <xdr:colOff>1939637</xdr:colOff>
      <xdr:row>83</xdr:row>
      <xdr:rowOff>1231321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575955" y="124530372"/>
          <a:ext cx="1489364" cy="11320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571500</xdr:colOff>
      <xdr:row>90</xdr:row>
      <xdr:rowOff>83057</xdr:rowOff>
    </xdr:from>
    <xdr:to>
      <xdr:col>1</xdr:col>
      <xdr:colOff>2043545</xdr:colOff>
      <xdr:row>90</xdr:row>
      <xdr:rowOff>1458191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697182" y="135303421"/>
          <a:ext cx="1472045" cy="137513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467592</xdr:colOff>
      <xdr:row>89</xdr:row>
      <xdr:rowOff>195672</xdr:rowOff>
    </xdr:from>
    <xdr:to>
      <xdr:col>1</xdr:col>
      <xdr:colOff>2026228</xdr:colOff>
      <xdr:row>89</xdr:row>
      <xdr:rowOff>1343891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593274" y="133874717"/>
          <a:ext cx="1558636" cy="11482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51954</xdr:colOff>
      <xdr:row>92</xdr:row>
      <xdr:rowOff>121227</xdr:rowOff>
    </xdr:from>
    <xdr:to>
      <xdr:col>1</xdr:col>
      <xdr:colOff>2107663</xdr:colOff>
      <xdr:row>92</xdr:row>
      <xdr:rowOff>1493693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77636" y="138424227"/>
          <a:ext cx="2055709" cy="13724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86591</xdr:colOff>
      <xdr:row>93</xdr:row>
      <xdr:rowOff>87107</xdr:rowOff>
    </xdr:from>
    <xdr:to>
      <xdr:col>1</xdr:col>
      <xdr:colOff>1835727</xdr:colOff>
      <xdr:row>93</xdr:row>
      <xdr:rowOff>1440873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212273" y="139931425"/>
          <a:ext cx="1749136" cy="13537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346363</xdr:colOff>
      <xdr:row>88</xdr:row>
      <xdr:rowOff>173182</xdr:rowOff>
    </xdr:from>
    <xdr:to>
      <xdr:col>1</xdr:col>
      <xdr:colOff>2182091</xdr:colOff>
      <xdr:row>88</xdr:row>
      <xdr:rowOff>1419022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472045" y="132310909"/>
          <a:ext cx="1835728" cy="12458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138546</xdr:colOff>
      <xdr:row>91</xdr:row>
      <xdr:rowOff>103909</xdr:rowOff>
    </xdr:from>
    <xdr:to>
      <xdr:col>1</xdr:col>
      <xdr:colOff>2298198</xdr:colOff>
      <xdr:row>91</xdr:row>
      <xdr:rowOff>1444336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264228" y="136865591"/>
          <a:ext cx="2159652" cy="134042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277092</xdr:colOff>
      <xdr:row>82</xdr:row>
      <xdr:rowOff>154933</xdr:rowOff>
    </xdr:from>
    <xdr:to>
      <xdr:col>1</xdr:col>
      <xdr:colOff>2199410</xdr:colOff>
      <xdr:row>82</xdr:row>
      <xdr:rowOff>1530061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02774" y="123044751"/>
          <a:ext cx="1922318" cy="13751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294408</xdr:colOff>
      <xdr:row>84</xdr:row>
      <xdr:rowOff>63160</xdr:rowOff>
    </xdr:from>
    <xdr:to>
      <xdr:col>1</xdr:col>
      <xdr:colOff>2026226</xdr:colOff>
      <xdr:row>84</xdr:row>
      <xdr:rowOff>1396709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420090" y="126035615"/>
          <a:ext cx="1731818" cy="13335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207818</xdr:colOff>
      <xdr:row>96</xdr:row>
      <xdr:rowOff>83292</xdr:rowOff>
    </xdr:from>
    <xdr:to>
      <xdr:col>1</xdr:col>
      <xdr:colOff>1939636</xdr:colOff>
      <xdr:row>96</xdr:row>
      <xdr:rowOff>1503218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33500" y="144551565"/>
          <a:ext cx="1731818" cy="141992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432955</xdr:colOff>
      <xdr:row>95</xdr:row>
      <xdr:rowOff>225136</xdr:rowOff>
    </xdr:from>
    <xdr:to>
      <xdr:col>1</xdr:col>
      <xdr:colOff>1633626</xdr:colOff>
      <xdr:row>95</xdr:row>
      <xdr:rowOff>1463385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558637" y="143152091"/>
          <a:ext cx="1200671" cy="12382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259772</xdr:colOff>
      <xdr:row>94</xdr:row>
      <xdr:rowOff>177766</xdr:rowOff>
    </xdr:from>
    <xdr:to>
      <xdr:col>1</xdr:col>
      <xdr:colOff>1679863</xdr:colOff>
      <xdr:row>94</xdr:row>
      <xdr:rowOff>1369002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85454" y="141563402"/>
          <a:ext cx="1420091" cy="11912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207819</xdr:colOff>
      <xdr:row>80</xdr:row>
      <xdr:rowOff>86590</xdr:rowOff>
    </xdr:from>
    <xdr:to>
      <xdr:col>1</xdr:col>
      <xdr:colOff>2320636</xdr:colOff>
      <xdr:row>80</xdr:row>
      <xdr:rowOff>1424419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333501" y="119893772"/>
          <a:ext cx="2112817" cy="13378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346364</xdr:colOff>
      <xdr:row>81</xdr:row>
      <xdr:rowOff>215738</xdr:rowOff>
    </xdr:from>
    <xdr:to>
      <xdr:col>1</xdr:col>
      <xdr:colOff>1974274</xdr:colOff>
      <xdr:row>81</xdr:row>
      <xdr:rowOff>1523133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72046" y="121564238"/>
          <a:ext cx="1627910" cy="13073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536863</xdr:colOff>
      <xdr:row>85</xdr:row>
      <xdr:rowOff>259772</xdr:rowOff>
    </xdr:from>
    <xdr:to>
      <xdr:col>1</xdr:col>
      <xdr:colOff>2262620</xdr:colOff>
      <xdr:row>85</xdr:row>
      <xdr:rowOff>1485034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662545" y="127773545"/>
          <a:ext cx="1725757" cy="12252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62326</xdr:colOff>
      <xdr:row>86</xdr:row>
      <xdr:rowOff>207818</xdr:rowOff>
    </xdr:from>
    <xdr:to>
      <xdr:col>1</xdr:col>
      <xdr:colOff>2354407</xdr:colOff>
      <xdr:row>86</xdr:row>
      <xdr:rowOff>1481570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88008" y="129262909"/>
          <a:ext cx="2292081" cy="12737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432954</xdr:colOff>
      <xdr:row>87</xdr:row>
      <xdr:rowOff>86591</xdr:rowOff>
    </xdr:from>
    <xdr:to>
      <xdr:col>1</xdr:col>
      <xdr:colOff>2071253</xdr:colOff>
      <xdr:row>87</xdr:row>
      <xdr:rowOff>1507547</xdr:rowOff>
    </xdr:to>
    <xdr:pic>
      <xdr:nvPicPr>
        <xdr:cNvPr id="113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558636" y="130683000"/>
          <a:ext cx="1638299" cy="142095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519545</xdr:colOff>
      <xdr:row>10</xdr:row>
      <xdr:rowOff>86590</xdr:rowOff>
    </xdr:from>
    <xdr:to>
      <xdr:col>1</xdr:col>
      <xdr:colOff>2245302</xdr:colOff>
      <xdr:row>10</xdr:row>
      <xdr:rowOff>1407101</xdr:rowOff>
    </xdr:to>
    <xdr:pic>
      <xdr:nvPicPr>
        <xdr:cNvPr id="113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645227" y="12001499"/>
          <a:ext cx="1725757" cy="13205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329045</xdr:colOff>
      <xdr:row>6</xdr:row>
      <xdr:rowOff>34636</xdr:rowOff>
    </xdr:from>
    <xdr:to>
      <xdr:col>1</xdr:col>
      <xdr:colOff>2302452</xdr:colOff>
      <xdr:row>7</xdr:row>
      <xdr:rowOff>52819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454727" y="5022272"/>
          <a:ext cx="1973407" cy="155950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99"/>
  <sheetViews>
    <sheetView tabSelected="1" zoomScale="70" zoomScaleNormal="70" workbookViewId="0">
      <pane xSplit="3" ySplit="4" topLeftCell="D8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ColWidth="16.85546875" defaultRowHeight="15.75"/>
  <cols>
    <col min="1" max="1" width="16.85546875" style="5"/>
    <col min="2" max="2" width="38" style="5" customWidth="1"/>
    <col min="3" max="4" width="34.42578125" style="5" customWidth="1"/>
    <col min="5" max="5" width="13.5703125" style="5" customWidth="1"/>
    <col min="6" max="6" width="8.85546875" style="21" customWidth="1"/>
    <col min="7" max="7" width="9.7109375" style="1" customWidth="1"/>
    <col min="8" max="8" width="21" style="2" customWidth="1"/>
    <col min="9" max="18" width="16.85546875" style="1"/>
    <col min="19" max="19" width="16.85546875" style="4"/>
    <col min="20" max="28" width="16.85546875" style="1"/>
    <col min="29" max="16384" width="16.85546875" style="5"/>
  </cols>
  <sheetData>
    <row r="1" spans="1:20" ht="27" customHeight="1">
      <c r="A1" s="42" t="s">
        <v>153</v>
      </c>
      <c r="B1" s="42"/>
      <c r="C1" s="42"/>
      <c r="D1" s="42"/>
      <c r="E1" s="42"/>
      <c r="F1" s="42"/>
      <c r="L1" s="3"/>
      <c r="M1" s="3"/>
      <c r="N1" s="3"/>
      <c r="O1" s="3"/>
      <c r="P1" s="3"/>
    </row>
    <row r="2" spans="1:20">
      <c r="F2" s="6"/>
      <c r="L2" s="7"/>
      <c r="M2" s="7"/>
      <c r="N2" s="7"/>
      <c r="O2" s="8"/>
      <c r="P2" s="3"/>
    </row>
    <row r="3" spans="1:20">
      <c r="A3" s="5" t="s">
        <v>78</v>
      </c>
      <c r="F3" s="6"/>
      <c r="L3" s="3"/>
      <c r="M3" s="3"/>
      <c r="N3" s="3"/>
      <c r="O3" s="3"/>
      <c r="P3" s="3"/>
    </row>
    <row r="4" spans="1:20" ht="54" customHeight="1">
      <c r="A4" s="9" t="s">
        <v>38</v>
      </c>
      <c r="B4" s="9" t="s">
        <v>152</v>
      </c>
      <c r="C4" s="9" t="s">
        <v>48</v>
      </c>
      <c r="D4" s="9" t="s">
        <v>88</v>
      </c>
      <c r="E4" s="9" t="s">
        <v>51</v>
      </c>
      <c r="F4" s="10" t="s">
        <v>49</v>
      </c>
      <c r="G4" s="9" t="s">
        <v>50</v>
      </c>
      <c r="H4" s="11" t="s">
        <v>37</v>
      </c>
      <c r="I4" s="9" t="s">
        <v>39</v>
      </c>
      <c r="J4" s="9" t="s">
        <v>43</v>
      </c>
      <c r="K4" s="9" t="s">
        <v>40</v>
      </c>
      <c r="L4" s="12" t="s">
        <v>63</v>
      </c>
      <c r="M4" s="12" t="s">
        <v>64</v>
      </c>
      <c r="N4" s="12" t="s">
        <v>52</v>
      </c>
      <c r="O4" s="12" t="s">
        <v>53</v>
      </c>
      <c r="P4" s="12" t="s">
        <v>67</v>
      </c>
      <c r="Q4" s="12" t="s">
        <v>65</v>
      </c>
      <c r="R4" s="12" t="s">
        <v>41</v>
      </c>
      <c r="S4" s="13" t="s">
        <v>68</v>
      </c>
      <c r="T4" s="12" t="s">
        <v>42</v>
      </c>
    </row>
    <row r="5" spans="1:20" ht="156.75" customHeight="1">
      <c r="A5" s="12">
        <v>160593</v>
      </c>
      <c r="B5" s="12"/>
      <c r="C5" s="12" t="s">
        <v>35</v>
      </c>
      <c r="D5" s="12" t="s">
        <v>89</v>
      </c>
      <c r="E5" s="12" t="s">
        <v>0</v>
      </c>
      <c r="F5" s="14">
        <v>5.19</v>
      </c>
      <c r="G5" s="12">
        <v>150</v>
      </c>
      <c r="H5" s="15">
        <v>5310095000362</v>
      </c>
      <c r="I5" s="12">
        <v>1601009100</v>
      </c>
      <c r="J5" s="12"/>
      <c r="K5" s="12">
        <v>18</v>
      </c>
      <c r="L5" s="16">
        <v>5</v>
      </c>
      <c r="M5" s="16">
        <v>7</v>
      </c>
      <c r="N5" s="16">
        <f>M5*L5</f>
        <v>35</v>
      </c>
      <c r="O5" s="17">
        <v>10</v>
      </c>
      <c r="P5" s="12">
        <f t="shared" ref="P5:P10" si="0">+O5*1.08</f>
        <v>10.8</v>
      </c>
      <c r="Q5" s="12">
        <v>165</v>
      </c>
      <c r="R5" s="12">
        <f>+N5*O5</f>
        <v>350</v>
      </c>
      <c r="S5" s="13">
        <f>+N5*P5</f>
        <v>378</v>
      </c>
      <c r="T5" s="12" t="s">
        <v>60</v>
      </c>
    </row>
    <row r="6" spans="1:20" ht="120.75" customHeight="1">
      <c r="A6" s="12">
        <v>160356</v>
      </c>
      <c r="B6" s="12"/>
      <c r="C6" s="12" t="s">
        <v>36</v>
      </c>
      <c r="D6" s="12" t="s">
        <v>90</v>
      </c>
      <c r="E6" s="12" t="s">
        <v>1</v>
      </c>
      <c r="F6" s="14">
        <v>1.94</v>
      </c>
      <c r="G6" s="12">
        <v>150</v>
      </c>
      <c r="H6" s="15">
        <v>5310276003571</v>
      </c>
      <c r="I6" s="12">
        <v>1601009100</v>
      </c>
      <c r="J6" s="12">
        <v>0.37</v>
      </c>
      <c r="K6" s="12">
        <v>18</v>
      </c>
      <c r="L6" s="16">
        <v>5</v>
      </c>
      <c r="M6" s="16">
        <v>7</v>
      </c>
      <c r="N6" s="16">
        <f t="shared" ref="N6:N9" si="1">M6*L6</f>
        <v>35</v>
      </c>
      <c r="O6" s="17">
        <f>+J6*K6</f>
        <v>6.66</v>
      </c>
      <c r="P6" s="12">
        <f t="shared" si="0"/>
        <v>7.192800000000001</v>
      </c>
      <c r="Q6" s="12">
        <v>165</v>
      </c>
      <c r="R6" s="12">
        <f t="shared" ref="R6:R10" si="2">+N6*O6</f>
        <v>233.1</v>
      </c>
      <c r="S6" s="13">
        <f t="shared" ref="S6:S10" si="3">+N6*P6</f>
        <v>251.74800000000005</v>
      </c>
      <c r="T6" s="12" t="s">
        <v>60</v>
      </c>
    </row>
    <row r="7" spans="1:20" ht="120.75" customHeight="1">
      <c r="A7" s="12">
        <v>160659</v>
      </c>
      <c r="B7" s="12"/>
      <c r="C7" s="12" t="s">
        <v>2</v>
      </c>
      <c r="D7" s="12" t="s">
        <v>91</v>
      </c>
      <c r="E7" s="12" t="s">
        <v>0</v>
      </c>
      <c r="F7" s="18">
        <v>5.29</v>
      </c>
      <c r="G7" s="12">
        <v>120</v>
      </c>
      <c r="H7" s="15">
        <v>5310095000867</v>
      </c>
      <c r="I7" s="12">
        <v>1601009100</v>
      </c>
      <c r="J7" s="12"/>
      <c r="K7" s="12">
        <v>8</v>
      </c>
      <c r="L7" s="16">
        <v>8</v>
      </c>
      <c r="M7" s="16">
        <v>14</v>
      </c>
      <c r="N7" s="16">
        <f t="shared" si="1"/>
        <v>112</v>
      </c>
      <c r="O7" s="17">
        <v>6</v>
      </c>
      <c r="P7" s="12">
        <f t="shared" si="0"/>
        <v>6.48</v>
      </c>
      <c r="Q7" s="12">
        <v>175</v>
      </c>
      <c r="R7" s="12">
        <f t="shared" si="2"/>
        <v>672</v>
      </c>
      <c r="S7" s="13">
        <f t="shared" si="3"/>
        <v>725.76</v>
      </c>
      <c r="T7" s="12" t="s">
        <v>60</v>
      </c>
    </row>
    <row r="8" spans="1:20" ht="144" customHeight="1">
      <c r="A8" s="12">
        <v>160838</v>
      </c>
      <c r="B8" s="12"/>
      <c r="C8" s="12" t="s">
        <v>3</v>
      </c>
      <c r="D8" s="12" t="s">
        <v>92</v>
      </c>
      <c r="E8" s="12" t="s">
        <v>0</v>
      </c>
      <c r="F8" s="18">
        <v>5.29</v>
      </c>
      <c r="G8" s="12">
        <v>120</v>
      </c>
      <c r="H8" s="15">
        <v>5310276001614</v>
      </c>
      <c r="I8" s="12">
        <v>1601009100</v>
      </c>
      <c r="J8" s="12"/>
      <c r="K8" s="12">
        <v>8</v>
      </c>
      <c r="L8" s="16">
        <v>8</v>
      </c>
      <c r="M8" s="16">
        <v>14</v>
      </c>
      <c r="N8" s="16">
        <f t="shared" si="1"/>
        <v>112</v>
      </c>
      <c r="O8" s="17">
        <v>6</v>
      </c>
      <c r="P8" s="12">
        <f t="shared" si="0"/>
        <v>6.48</v>
      </c>
      <c r="Q8" s="12">
        <v>175</v>
      </c>
      <c r="R8" s="12">
        <f t="shared" si="2"/>
        <v>672</v>
      </c>
      <c r="S8" s="13">
        <f t="shared" si="3"/>
        <v>725.76</v>
      </c>
      <c r="T8" s="12" t="s">
        <v>60</v>
      </c>
    </row>
    <row r="9" spans="1:20" ht="120.75" customHeight="1">
      <c r="A9" s="12">
        <v>160918</v>
      </c>
      <c r="B9" s="12"/>
      <c r="C9" s="12" t="s">
        <v>4</v>
      </c>
      <c r="D9" s="12" t="s">
        <v>151</v>
      </c>
      <c r="E9" s="12" t="s">
        <v>0</v>
      </c>
      <c r="F9" s="18">
        <v>5.29</v>
      </c>
      <c r="G9" s="12">
        <v>120</v>
      </c>
      <c r="H9" s="15">
        <v>5310276002468</v>
      </c>
      <c r="I9" s="12">
        <v>1601009100</v>
      </c>
      <c r="J9" s="12"/>
      <c r="K9" s="12">
        <v>8</v>
      </c>
      <c r="L9" s="16">
        <v>8</v>
      </c>
      <c r="M9" s="16">
        <v>14</v>
      </c>
      <c r="N9" s="16">
        <f t="shared" si="1"/>
        <v>112</v>
      </c>
      <c r="O9" s="17">
        <v>6</v>
      </c>
      <c r="P9" s="12">
        <f t="shared" si="0"/>
        <v>6.48</v>
      </c>
      <c r="Q9" s="12">
        <v>175</v>
      </c>
      <c r="R9" s="12">
        <f t="shared" si="2"/>
        <v>672</v>
      </c>
      <c r="S9" s="13">
        <f t="shared" si="3"/>
        <v>725.76</v>
      </c>
      <c r="T9" s="12" t="s">
        <v>60</v>
      </c>
    </row>
    <row r="10" spans="1:20" ht="157.5" customHeight="1">
      <c r="A10" s="12">
        <v>160723</v>
      </c>
      <c r="B10" s="12"/>
      <c r="C10" s="12" t="s">
        <v>5</v>
      </c>
      <c r="D10" s="12" t="s">
        <v>93</v>
      </c>
      <c r="E10" s="12" t="s">
        <v>0</v>
      </c>
      <c r="F10" s="18">
        <v>12</v>
      </c>
      <c r="G10" s="12">
        <v>150</v>
      </c>
      <c r="H10" s="15">
        <v>5310276000112</v>
      </c>
      <c r="I10" s="12">
        <v>1601009100</v>
      </c>
      <c r="J10" s="12"/>
      <c r="K10" s="12">
        <v>3</v>
      </c>
      <c r="L10" s="16">
        <v>8</v>
      </c>
      <c r="M10" s="16">
        <v>14</v>
      </c>
      <c r="N10" s="16">
        <f>M10*L10</f>
        <v>112</v>
      </c>
      <c r="O10" s="17">
        <v>6</v>
      </c>
      <c r="P10" s="12">
        <f t="shared" si="0"/>
        <v>6.48</v>
      </c>
      <c r="Q10" s="12">
        <v>175</v>
      </c>
      <c r="R10" s="12">
        <f t="shared" si="2"/>
        <v>672</v>
      </c>
      <c r="S10" s="13">
        <f t="shared" si="3"/>
        <v>725.76</v>
      </c>
      <c r="T10" s="12" t="s">
        <v>60</v>
      </c>
    </row>
    <row r="11" spans="1:20" ht="120.75" customHeight="1">
      <c r="A11" s="12">
        <v>160862</v>
      </c>
      <c r="B11" s="12"/>
      <c r="C11" s="12" t="s">
        <v>145</v>
      </c>
      <c r="D11" s="12" t="s">
        <v>146</v>
      </c>
      <c r="E11" s="12" t="s">
        <v>1</v>
      </c>
      <c r="F11" s="18">
        <v>1.8</v>
      </c>
      <c r="G11" s="12">
        <v>120</v>
      </c>
      <c r="H11" s="15">
        <v>5310276004233</v>
      </c>
      <c r="I11" s="12">
        <v>1601009100</v>
      </c>
      <c r="J11" s="12">
        <v>0.1</v>
      </c>
      <c r="K11" s="12">
        <v>16</v>
      </c>
      <c r="L11" s="16">
        <v>34</v>
      </c>
      <c r="M11" s="16">
        <v>8</v>
      </c>
      <c r="N11" s="16">
        <f>M11*L11</f>
        <v>272</v>
      </c>
      <c r="O11" s="17">
        <f>+J11*K11</f>
        <v>1.6</v>
      </c>
      <c r="P11" s="12">
        <f>+O11*1.08</f>
        <v>1.7280000000000002</v>
      </c>
      <c r="Q11" s="12">
        <v>185</v>
      </c>
      <c r="R11" s="12">
        <f>+N11*O11</f>
        <v>435.20000000000005</v>
      </c>
      <c r="S11" s="13">
        <f>+N11*P11</f>
        <v>470.01600000000008</v>
      </c>
      <c r="T11" s="12" t="s">
        <v>60</v>
      </c>
    </row>
    <row r="12" spans="1:20" ht="120.75" customHeight="1">
      <c r="F12" s="6"/>
    </row>
    <row r="13" spans="1:20" ht="120.75" customHeight="1">
      <c r="A13" s="5" t="s">
        <v>147</v>
      </c>
      <c r="F13" s="6"/>
    </row>
    <row r="14" spans="1:20" ht="120.75" customHeight="1">
      <c r="A14" s="9" t="s">
        <v>38</v>
      </c>
      <c r="B14" s="9" t="s">
        <v>152</v>
      </c>
      <c r="C14" s="9" t="s">
        <v>48</v>
      </c>
      <c r="D14" s="9" t="s">
        <v>88</v>
      </c>
      <c r="E14" s="9" t="s">
        <v>51</v>
      </c>
      <c r="F14" s="10" t="s">
        <v>49</v>
      </c>
      <c r="G14" s="9" t="s">
        <v>50</v>
      </c>
      <c r="H14" s="11" t="s">
        <v>37</v>
      </c>
      <c r="I14" s="9" t="s">
        <v>39</v>
      </c>
      <c r="J14" s="9" t="s">
        <v>43</v>
      </c>
      <c r="K14" s="9" t="s">
        <v>40</v>
      </c>
      <c r="L14" s="12" t="s">
        <v>63</v>
      </c>
      <c r="M14" s="12" t="s">
        <v>64</v>
      </c>
      <c r="N14" s="12" t="s">
        <v>52</v>
      </c>
      <c r="O14" s="12" t="s">
        <v>53</v>
      </c>
      <c r="P14" s="12" t="s">
        <v>67</v>
      </c>
      <c r="Q14" s="12" t="s">
        <v>65</v>
      </c>
      <c r="R14" s="12" t="s">
        <v>41</v>
      </c>
      <c r="S14" s="13" t="s">
        <v>68</v>
      </c>
      <c r="T14" s="12" t="s">
        <v>42</v>
      </c>
    </row>
    <row r="15" spans="1:20" ht="120.75" customHeight="1">
      <c r="A15" s="12">
        <v>160514</v>
      </c>
      <c r="B15" s="12"/>
      <c r="C15" s="12" t="s">
        <v>6</v>
      </c>
      <c r="D15" s="12" t="s">
        <v>94</v>
      </c>
      <c r="E15" s="12" t="s">
        <v>0</v>
      </c>
      <c r="F15" s="18">
        <v>7.8</v>
      </c>
      <c r="G15" s="12">
        <v>60</v>
      </c>
      <c r="H15" s="15">
        <v>5310095000621</v>
      </c>
      <c r="I15" s="19" t="s">
        <v>47</v>
      </c>
      <c r="J15" s="12"/>
      <c r="K15" s="12">
        <v>20</v>
      </c>
      <c r="L15" s="16">
        <v>18</v>
      </c>
      <c r="M15" s="16">
        <v>8</v>
      </c>
      <c r="N15" s="16">
        <f>M15*L15</f>
        <v>144</v>
      </c>
      <c r="O15" s="17">
        <v>3.5</v>
      </c>
      <c r="P15" s="12">
        <f>+O15*1.08</f>
        <v>3.7800000000000002</v>
      </c>
      <c r="Q15" s="12">
        <v>185</v>
      </c>
      <c r="R15" s="12">
        <f>+N15*O15</f>
        <v>504</v>
      </c>
      <c r="S15" s="13">
        <f>+N15*P15</f>
        <v>544.32000000000005</v>
      </c>
      <c r="T15" s="12" t="s">
        <v>61</v>
      </c>
    </row>
    <row r="16" spans="1:20" ht="120.75" customHeight="1">
      <c r="A16" s="12">
        <v>160623</v>
      </c>
      <c r="B16" s="12"/>
      <c r="C16" s="12" t="s">
        <v>7</v>
      </c>
      <c r="D16" s="12" t="s">
        <v>95</v>
      </c>
      <c r="E16" s="12" t="s">
        <v>0</v>
      </c>
      <c r="F16" s="18">
        <v>7.3</v>
      </c>
      <c r="G16" s="12">
        <v>60</v>
      </c>
      <c r="H16" s="15">
        <v>5310276001706</v>
      </c>
      <c r="I16" s="19" t="s">
        <v>47</v>
      </c>
      <c r="J16" s="12"/>
      <c r="K16" s="12">
        <v>2</v>
      </c>
      <c r="L16" s="16">
        <v>8</v>
      </c>
      <c r="M16" s="16">
        <v>14</v>
      </c>
      <c r="N16" s="16">
        <f>M16*L16</f>
        <v>112</v>
      </c>
      <c r="O16" s="17">
        <v>6</v>
      </c>
      <c r="P16" s="12">
        <f>+O16*1.08</f>
        <v>6.48</v>
      </c>
      <c r="Q16" s="12">
        <v>175</v>
      </c>
      <c r="R16" s="12">
        <f t="shared" ref="R16:R17" si="4">+N16*O16</f>
        <v>672</v>
      </c>
      <c r="S16" s="13">
        <f t="shared" ref="S16:S17" si="5">+N16*P16</f>
        <v>725.76</v>
      </c>
      <c r="T16" s="12" t="s">
        <v>61</v>
      </c>
    </row>
    <row r="17" spans="1:20" ht="120.75" customHeight="1">
      <c r="A17" s="12">
        <v>160536</v>
      </c>
      <c r="B17" s="12"/>
      <c r="C17" s="12" t="s">
        <v>8</v>
      </c>
      <c r="D17" s="12" t="s">
        <v>96</v>
      </c>
      <c r="E17" s="12" t="s">
        <v>0</v>
      </c>
      <c r="F17" s="18">
        <v>7.45</v>
      </c>
      <c r="G17" s="12">
        <v>60</v>
      </c>
      <c r="H17" s="15">
        <v>5310095000379</v>
      </c>
      <c r="I17" s="19" t="s">
        <v>47</v>
      </c>
      <c r="J17" s="12"/>
      <c r="K17" s="12">
        <v>13</v>
      </c>
      <c r="L17" s="16">
        <v>8</v>
      </c>
      <c r="M17" s="16">
        <v>14</v>
      </c>
      <c r="N17" s="16">
        <f>M17*L17</f>
        <v>112</v>
      </c>
      <c r="O17" s="17">
        <v>6</v>
      </c>
      <c r="P17" s="12">
        <f>+O17*1.08</f>
        <v>6.48</v>
      </c>
      <c r="Q17" s="12">
        <v>175</v>
      </c>
      <c r="R17" s="12">
        <f t="shared" si="4"/>
        <v>672</v>
      </c>
      <c r="S17" s="13">
        <f t="shared" si="5"/>
        <v>725.76</v>
      </c>
      <c r="T17" s="12" t="s">
        <v>61</v>
      </c>
    </row>
    <row r="18" spans="1:20" ht="120.75" customHeight="1">
      <c r="F18" s="6"/>
    </row>
    <row r="19" spans="1:20" ht="120.75" customHeight="1">
      <c r="A19" s="5" t="s">
        <v>79</v>
      </c>
      <c r="F19" s="6"/>
    </row>
    <row r="20" spans="1:20" ht="120.75" customHeight="1">
      <c r="A20" s="9" t="s">
        <v>38</v>
      </c>
      <c r="B20" s="9" t="s">
        <v>152</v>
      </c>
      <c r="C20" s="9" t="s">
        <v>48</v>
      </c>
      <c r="D20" s="9" t="s">
        <v>88</v>
      </c>
      <c r="E20" s="9" t="s">
        <v>51</v>
      </c>
      <c r="F20" s="10" t="s">
        <v>49</v>
      </c>
      <c r="G20" s="9" t="s">
        <v>50</v>
      </c>
      <c r="H20" s="11" t="s">
        <v>37</v>
      </c>
      <c r="I20" s="9" t="s">
        <v>39</v>
      </c>
      <c r="J20" s="9" t="s">
        <v>43</v>
      </c>
      <c r="K20" s="9" t="s">
        <v>40</v>
      </c>
      <c r="L20" s="12" t="s">
        <v>63</v>
      </c>
      <c r="M20" s="12" t="s">
        <v>64</v>
      </c>
      <c r="N20" s="12" t="s">
        <v>52</v>
      </c>
      <c r="O20" s="12" t="s">
        <v>53</v>
      </c>
      <c r="P20" s="12" t="s">
        <v>67</v>
      </c>
      <c r="Q20" s="12" t="s">
        <v>65</v>
      </c>
      <c r="R20" s="12" t="s">
        <v>41</v>
      </c>
      <c r="S20" s="13" t="s">
        <v>68</v>
      </c>
      <c r="T20" s="12" t="s">
        <v>42</v>
      </c>
    </row>
    <row r="21" spans="1:20" ht="120.75" customHeight="1">
      <c r="A21" s="12">
        <v>160488</v>
      </c>
      <c r="B21" s="12"/>
      <c r="C21" s="12" t="s">
        <v>29</v>
      </c>
      <c r="D21" s="12" t="s">
        <v>97</v>
      </c>
      <c r="E21" s="12" t="s">
        <v>0</v>
      </c>
      <c r="F21" s="18">
        <v>3.2</v>
      </c>
      <c r="G21" s="12">
        <v>45</v>
      </c>
      <c r="H21" s="15">
        <v>5310276000259</v>
      </c>
      <c r="I21" s="12">
        <v>16023219</v>
      </c>
      <c r="J21" s="12"/>
      <c r="K21" s="12">
        <v>6</v>
      </c>
      <c r="L21" s="16">
        <v>8</v>
      </c>
      <c r="M21" s="16">
        <v>14</v>
      </c>
      <c r="N21" s="16">
        <f>M21*L21</f>
        <v>112</v>
      </c>
      <c r="O21" s="17">
        <v>6</v>
      </c>
      <c r="P21" s="12">
        <f>+O21*1.08</f>
        <v>6.48</v>
      </c>
      <c r="Q21" s="12">
        <v>175</v>
      </c>
      <c r="R21" s="12">
        <f>+N21*O21</f>
        <v>672</v>
      </c>
      <c r="S21" s="13">
        <f>+N21*P21</f>
        <v>725.76</v>
      </c>
      <c r="T21" s="12" t="s">
        <v>61</v>
      </c>
    </row>
    <row r="22" spans="1:20" ht="120.75" customHeight="1">
      <c r="A22" s="12">
        <v>180119</v>
      </c>
      <c r="B22" s="12"/>
      <c r="C22" s="12" t="s">
        <v>30</v>
      </c>
      <c r="D22" s="12" t="s">
        <v>98</v>
      </c>
      <c r="E22" s="12" t="s">
        <v>0</v>
      </c>
      <c r="F22" s="18">
        <v>3.93</v>
      </c>
      <c r="G22" s="12">
        <v>45</v>
      </c>
      <c r="H22" s="15">
        <v>5310095000393</v>
      </c>
      <c r="I22" s="12">
        <v>16023219</v>
      </c>
      <c r="J22" s="12"/>
      <c r="K22" s="12">
        <v>18</v>
      </c>
      <c r="L22" s="16">
        <v>8</v>
      </c>
      <c r="M22" s="16">
        <v>14</v>
      </c>
      <c r="N22" s="16">
        <f>M22*L22</f>
        <v>112</v>
      </c>
      <c r="O22" s="17">
        <v>6</v>
      </c>
      <c r="P22" s="12">
        <f>+O22*1.08</f>
        <v>6.48</v>
      </c>
      <c r="Q22" s="12">
        <v>175</v>
      </c>
      <c r="R22" s="12">
        <f>+N22*O22</f>
        <v>672</v>
      </c>
      <c r="S22" s="13">
        <f>+N22*P22</f>
        <v>725.76</v>
      </c>
      <c r="T22" s="12" t="s">
        <v>61</v>
      </c>
    </row>
    <row r="23" spans="1:20" ht="120.75" customHeight="1">
      <c r="A23" s="3"/>
      <c r="B23" s="3"/>
      <c r="C23" s="3"/>
      <c r="D23" s="3"/>
      <c r="E23" s="3"/>
      <c r="F23" s="20"/>
    </row>
    <row r="24" spans="1:20" ht="120.75" customHeight="1">
      <c r="E24" s="21"/>
      <c r="F24" s="20"/>
      <c r="G24" s="3"/>
      <c r="H24" s="22"/>
      <c r="I24" s="3"/>
      <c r="J24" s="3"/>
      <c r="K24" s="3"/>
    </row>
    <row r="25" spans="1:20" ht="120.75" customHeight="1">
      <c r="A25" s="5" t="s">
        <v>80</v>
      </c>
      <c r="E25" s="21"/>
      <c r="F25" s="6"/>
    </row>
    <row r="26" spans="1:20" ht="120.75" customHeight="1">
      <c r="A26" s="9" t="s">
        <v>38</v>
      </c>
      <c r="B26" s="9" t="s">
        <v>152</v>
      </c>
      <c r="C26" s="9" t="s">
        <v>48</v>
      </c>
      <c r="D26" s="9" t="s">
        <v>88</v>
      </c>
      <c r="E26" s="9" t="s">
        <v>51</v>
      </c>
      <c r="F26" s="10" t="s">
        <v>49</v>
      </c>
      <c r="G26" s="9" t="s">
        <v>50</v>
      </c>
      <c r="H26" s="11" t="s">
        <v>37</v>
      </c>
      <c r="I26" s="9" t="s">
        <v>39</v>
      </c>
      <c r="J26" s="9" t="s">
        <v>43</v>
      </c>
      <c r="K26" s="9" t="s">
        <v>40</v>
      </c>
      <c r="L26" s="12" t="s">
        <v>63</v>
      </c>
      <c r="M26" s="12" t="s">
        <v>64</v>
      </c>
      <c r="N26" s="12" t="s">
        <v>52</v>
      </c>
      <c r="O26" s="12" t="s">
        <v>53</v>
      </c>
      <c r="P26" s="12" t="s">
        <v>67</v>
      </c>
      <c r="Q26" s="12" t="s">
        <v>65</v>
      </c>
      <c r="R26" s="12" t="s">
        <v>41</v>
      </c>
      <c r="S26" s="13" t="s">
        <v>68</v>
      </c>
      <c r="T26" s="12" t="s">
        <v>42</v>
      </c>
    </row>
    <row r="27" spans="1:20" ht="120.75" customHeight="1">
      <c r="A27" s="12">
        <v>160332</v>
      </c>
      <c r="B27" s="12"/>
      <c r="C27" s="12" t="s">
        <v>9</v>
      </c>
      <c r="D27" s="12" t="s">
        <v>99</v>
      </c>
      <c r="E27" s="12" t="s">
        <v>0</v>
      </c>
      <c r="F27" s="18">
        <v>1.95</v>
      </c>
      <c r="G27" s="12">
        <v>45</v>
      </c>
      <c r="H27" s="15">
        <v>5310276003236</v>
      </c>
      <c r="I27" s="12">
        <v>16023219</v>
      </c>
      <c r="J27" s="12"/>
      <c r="K27" s="12">
        <v>10</v>
      </c>
      <c r="L27" s="16">
        <v>8</v>
      </c>
      <c r="M27" s="16">
        <v>14</v>
      </c>
      <c r="N27" s="16">
        <f>M27*L27</f>
        <v>112</v>
      </c>
      <c r="O27" s="17">
        <v>4</v>
      </c>
      <c r="P27" s="12">
        <f>+O27*1.08</f>
        <v>4.32</v>
      </c>
      <c r="Q27" s="12">
        <v>175</v>
      </c>
      <c r="R27" s="12">
        <f>+N27*O27</f>
        <v>448</v>
      </c>
      <c r="S27" s="13">
        <f>+N27*P27</f>
        <v>483.84000000000003</v>
      </c>
      <c r="T27" s="12" t="s">
        <v>61</v>
      </c>
    </row>
    <row r="28" spans="1:20" ht="120.75" customHeight="1">
      <c r="A28" s="12">
        <v>160977</v>
      </c>
      <c r="B28" s="12"/>
      <c r="C28" s="12" t="s">
        <v>10</v>
      </c>
      <c r="D28" s="12" t="s">
        <v>100</v>
      </c>
      <c r="E28" s="12" t="s">
        <v>0</v>
      </c>
      <c r="F28" s="18">
        <v>1.95</v>
      </c>
      <c r="G28" s="12">
        <v>45</v>
      </c>
      <c r="H28" s="15">
        <v>5310276002932</v>
      </c>
      <c r="I28" s="12">
        <v>16023219</v>
      </c>
      <c r="J28" s="12"/>
      <c r="K28" s="12">
        <v>25</v>
      </c>
      <c r="L28" s="16">
        <v>6</v>
      </c>
      <c r="M28" s="16">
        <v>7</v>
      </c>
      <c r="N28" s="16">
        <f>M28*L28</f>
        <v>42</v>
      </c>
      <c r="O28" s="17">
        <v>10</v>
      </c>
      <c r="P28" s="12">
        <f>+O28*1.08</f>
        <v>10.8</v>
      </c>
      <c r="Q28" s="12">
        <v>165</v>
      </c>
      <c r="R28" s="12">
        <f>+N28*O28</f>
        <v>420</v>
      </c>
      <c r="S28" s="13">
        <f>+N28*P28</f>
        <v>453.6</v>
      </c>
      <c r="T28" s="12" t="s">
        <v>61</v>
      </c>
    </row>
    <row r="29" spans="1:20" ht="120.75" customHeight="1">
      <c r="A29" s="12">
        <v>160583</v>
      </c>
      <c r="B29" s="12"/>
      <c r="C29" s="12" t="s">
        <v>11</v>
      </c>
      <c r="D29" s="12" t="s">
        <v>101</v>
      </c>
      <c r="E29" s="12" t="s">
        <v>0</v>
      </c>
      <c r="F29" s="18">
        <v>3</v>
      </c>
      <c r="G29" s="12">
        <v>45</v>
      </c>
      <c r="H29" s="15">
        <v>5310095000386</v>
      </c>
      <c r="I29" s="12">
        <v>16023219</v>
      </c>
      <c r="J29" s="12"/>
      <c r="K29" s="12">
        <v>14</v>
      </c>
      <c r="L29" s="16">
        <v>8</v>
      </c>
      <c r="M29" s="16">
        <v>14</v>
      </c>
      <c r="N29" s="16">
        <f>M29*L29</f>
        <v>112</v>
      </c>
      <c r="O29" s="17">
        <v>4.5</v>
      </c>
      <c r="P29" s="12">
        <f>+O29*1.08</f>
        <v>4.8600000000000003</v>
      </c>
      <c r="Q29" s="12">
        <v>175</v>
      </c>
      <c r="R29" s="12">
        <f>+N29*O29</f>
        <v>504</v>
      </c>
      <c r="S29" s="13">
        <f>+N29*P29</f>
        <v>544.32000000000005</v>
      </c>
      <c r="T29" s="12" t="s">
        <v>61</v>
      </c>
    </row>
    <row r="30" spans="1:20" ht="120.75" customHeight="1">
      <c r="F30" s="6"/>
    </row>
    <row r="31" spans="1:20" ht="120.75" customHeight="1">
      <c r="A31" s="5" t="s">
        <v>81</v>
      </c>
      <c r="F31" s="6"/>
    </row>
    <row r="32" spans="1:20" ht="120.75" customHeight="1">
      <c r="A32" s="9" t="s">
        <v>38</v>
      </c>
      <c r="B32" s="9" t="s">
        <v>152</v>
      </c>
      <c r="C32" s="9" t="s">
        <v>48</v>
      </c>
      <c r="D32" s="9" t="s">
        <v>88</v>
      </c>
      <c r="E32" s="9" t="s">
        <v>51</v>
      </c>
      <c r="F32" s="10" t="s">
        <v>49</v>
      </c>
      <c r="G32" s="9" t="s">
        <v>50</v>
      </c>
      <c r="H32" s="11" t="s">
        <v>37</v>
      </c>
      <c r="I32" s="9" t="s">
        <v>39</v>
      </c>
      <c r="J32" s="9" t="s">
        <v>43</v>
      </c>
      <c r="K32" s="9" t="s">
        <v>40</v>
      </c>
      <c r="L32" s="12" t="s">
        <v>63</v>
      </c>
      <c r="M32" s="12" t="s">
        <v>64</v>
      </c>
      <c r="N32" s="12" t="s">
        <v>52</v>
      </c>
      <c r="O32" s="12" t="s">
        <v>53</v>
      </c>
      <c r="P32" s="12" t="s">
        <v>67</v>
      </c>
      <c r="Q32" s="12" t="s">
        <v>65</v>
      </c>
      <c r="R32" s="12" t="s">
        <v>41</v>
      </c>
      <c r="S32" s="13" t="s">
        <v>68</v>
      </c>
      <c r="T32" s="12" t="s">
        <v>42</v>
      </c>
    </row>
    <row r="33" spans="1:20" ht="120.75" customHeight="1">
      <c r="A33" s="12">
        <v>160127</v>
      </c>
      <c r="B33" s="12"/>
      <c r="C33" s="12" t="s">
        <v>12</v>
      </c>
      <c r="D33" s="12" t="s">
        <v>102</v>
      </c>
      <c r="E33" s="12" t="s">
        <v>1</v>
      </c>
      <c r="F33" s="18">
        <v>0.9</v>
      </c>
      <c r="G33" s="12">
        <v>75</v>
      </c>
      <c r="H33" s="15">
        <v>5310276001096</v>
      </c>
      <c r="I33" s="12">
        <v>16010099</v>
      </c>
      <c r="J33" s="12">
        <v>0.75</v>
      </c>
      <c r="K33" s="12">
        <v>6</v>
      </c>
      <c r="L33" s="16">
        <v>8</v>
      </c>
      <c r="M33" s="16">
        <v>14</v>
      </c>
      <c r="N33" s="16">
        <f>M33*L33</f>
        <v>112</v>
      </c>
      <c r="O33" s="17">
        <f>+J33*K33</f>
        <v>4.5</v>
      </c>
      <c r="P33" s="12">
        <f>+O33*1.08</f>
        <v>4.8600000000000003</v>
      </c>
      <c r="Q33" s="12">
        <v>175</v>
      </c>
      <c r="R33" s="12">
        <f>+N33*O33</f>
        <v>504</v>
      </c>
      <c r="S33" s="13">
        <f>+N33*P33</f>
        <v>544.32000000000005</v>
      </c>
      <c r="T33" s="12" t="s">
        <v>61</v>
      </c>
    </row>
    <row r="34" spans="1:20" ht="120.75" customHeight="1">
      <c r="A34" s="12">
        <v>160129</v>
      </c>
      <c r="B34" s="12"/>
      <c r="C34" s="12" t="s">
        <v>13</v>
      </c>
      <c r="D34" s="12" t="s">
        <v>103</v>
      </c>
      <c r="E34" s="12" t="s">
        <v>0</v>
      </c>
      <c r="F34" s="18">
        <v>1.17</v>
      </c>
      <c r="G34" s="12">
        <v>75</v>
      </c>
      <c r="H34" s="15">
        <v>5310276001102</v>
      </c>
      <c r="I34" s="12">
        <v>16010099</v>
      </c>
      <c r="J34" s="12">
        <v>2</v>
      </c>
      <c r="K34" s="12">
        <v>4</v>
      </c>
      <c r="L34" s="16">
        <v>6</v>
      </c>
      <c r="M34" s="16">
        <v>12</v>
      </c>
      <c r="N34" s="16">
        <f>M34*L34</f>
        <v>72</v>
      </c>
      <c r="O34" s="17">
        <v>8</v>
      </c>
      <c r="P34" s="12">
        <f>+O34*1.08</f>
        <v>8.64</v>
      </c>
      <c r="Q34" s="12">
        <v>162</v>
      </c>
      <c r="R34" s="12">
        <f>+N34*O34</f>
        <v>576</v>
      </c>
      <c r="S34" s="13">
        <f>+N34*P34</f>
        <v>622.08000000000004</v>
      </c>
      <c r="T34" s="12" t="s">
        <v>61</v>
      </c>
    </row>
    <row r="35" spans="1:20" ht="120.75" customHeight="1">
      <c r="A35" s="12">
        <v>160595</v>
      </c>
      <c r="B35" s="12"/>
      <c r="C35" s="12" t="s">
        <v>14</v>
      </c>
      <c r="D35" s="12" t="s">
        <v>104</v>
      </c>
      <c r="E35" s="12" t="s">
        <v>0</v>
      </c>
      <c r="F35" s="18">
        <v>2.2999999999999998</v>
      </c>
      <c r="G35" s="12">
        <v>75</v>
      </c>
      <c r="H35" s="15">
        <v>5310095000164</v>
      </c>
      <c r="I35" s="12">
        <v>16023219</v>
      </c>
      <c r="J35" s="12">
        <v>2</v>
      </c>
      <c r="K35" s="12">
        <v>4</v>
      </c>
      <c r="L35" s="16">
        <v>8</v>
      </c>
      <c r="M35" s="16">
        <v>14</v>
      </c>
      <c r="N35" s="16">
        <f>M35*L35</f>
        <v>112</v>
      </c>
      <c r="O35" s="17">
        <v>8</v>
      </c>
      <c r="P35" s="12">
        <f>+O35*1.08</f>
        <v>8.64</v>
      </c>
      <c r="Q35" s="12">
        <v>175</v>
      </c>
      <c r="R35" s="12">
        <f>+N35*O35</f>
        <v>896</v>
      </c>
      <c r="S35" s="13">
        <f>+N35*P35</f>
        <v>967.68000000000006</v>
      </c>
      <c r="T35" s="12" t="s">
        <v>61</v>
      </c>
    </row>
    <row r="36" spans="1:20" ht="120.75" customHeight="1">
      <c r="A36" s="12">
        <v>160917</v>
      </c>
      <c r="B36" s="12"/>
      <c r="C36" s="12" t="s">
        <v>44</v>
      </c>
      <c r="D36" s="12" t="s">
        <v>105</v>
      </c>
      <c r="E36" s="12" t="s">
        <v>0</v>
      </c>
      <c r="F36" s="18">
        <v>2.2000000000000002</v>
      </c>
      <c r="G36" s="12">
        <v>75</v>
      </c>
      <c r="H36" s="15">
        <v>5310276002178</v>
      </c>
      <c r="I36" s="12">
        <v>16023219</v>
      </c>
      <c r="J36" s="12"/>
      <c r="K36" s="12">
        <v>2</v>
      </c>
      <c r="L36" s="16">
        <v>8</v>
      </c>
      <c r="M36" s="16">
        <v>14</v>
      </c>
      <c r="N36" s="16">
        <f>M36*L36</f>
        <v>112</v>
      </c>
      <c r="O36" s="17">
        <v>8</v>
      </c>
      <c r="P36" s="12">
        <f>+O36*1.08</f>
        <v>8.64</v>
      </c>
      <c r="Q36" s="12">
        <v>175</v>
      </c>
      <c r="R36" s="12">
        <f>+N36*O36</f>
        <v>896</v>
      </c>
      <c r="S36" s="13">
        <f>+N36*P36</f>
        <v>967.68000000000006</v>
      </c>
      <c r="T36" s="12" t="s">
        <v>61</v>
      </c>
    </row>
    <row r="37" spans="1:20" ht="120.75" customHeight="1">
      <c r="E37" s="21"/>
      <c r="F37" s="6"/>
    </row>
    <row r="38" spans="1:20" ht="120.75" customHeight="1">
      <c r="A38" s="5" t="s">
        <v>82</v>
      </c>
      <c r="E38" s="21"/>
      <c r="F38" s="6"/>
    </row>
    <row r="39" spans="1:20" ht="120.75" customHeight="1">
      <c r="A39" s="9" t="s">
        <v>38</v>
      </c>
      <c r="B39" s="9" t="s">
        <v>152</v>
      </c>
      <c r="C39" s="9" t="s">
        <v>48</v>
      </c>
      <c r="D39" s="9" t="s">
        <v>88</v>
      </c>
      <c r="E39" s="9" t="s">
        <v>51</v>
      </c>
      <c r="F39" s="10" t="s">
        <v>49</v>
      </c>
      <c r="G39" s="9" t="s">
        <v>50</v>
      </c>
      <c r="H39" s="11" t="s">
        <v>37</v>
      </c>
      <c r="I39" s="9" t="s">
        <v>39</v>
      </c>
      <c r="J39" s="9" t="s">
        <v>43</v>
      </c>
      <c r="K39" s="9" t="s">
        <v>40</v>
      </c>
      <c r="L39" s="12" t="s">
        <v>63</v>
      </c>
      <c r="M39" s="12" t="s">
        <v>64</v>
      </c>
      <c r="N39" s="12" t="s">
        <v>52</v>
      </c>
      <c r="O39" s="12" t="s">
        <v>53</v>
      </c>
      <c r="P39" s="12" t="s">
        <v>67</v>
      </c>
      <c r="Q39" s="12" t="s">
        <v>65</v>
      </c>
      <c r="R39" s="12" t="s">
        <v>41</v>
      </c>
      <c r="S39" s="13" t="s">
        <v>68</v>
      </c>
      <c r="T39" s="12" t="s">
        <v>42</v>
      </c>
    </row>
    <row r="40" spans="1:20" ht="120.75" customHeight="1">
      <c r="A40" s="12">
        <v>160484</v>
      </c>
      <c r="B40" s="12"/>
      <c r="C40" s="12" t="s">
        <v>15</v>
      </c>
      <c r="D40" s="12" t="s">
        <v>106</v>
      </c>
      <c r="E40" s="12" t="s">
        <v>0</v>
      </c>
      <c r="F40" s="18">
        <v>2.6</v>
      </c>
      <c r="G40" s="12">
        <v>90</v>
      </c>
      <c r="H40" s="15">
        <v>5310095000041</v>
      </c>
      <c r="I40" s="12">
        <v>16023219</v>
      </c>
      <c r="J40" s="12">
        <v>2</v>
      </c>
      <c r="K40" s="12">
        <v>4</v>
      </c>
      <c r="L40" s="16">
        <v>8</v>
      </c>
      <c r="M40" s="16">
        <v>14</v>
      </c>
      <c r="N40" s="16">
        <f>M40*L40</f>
        <v>112</v>
      </c>
      <c r="O40" s="17">
        <v>8</v>
      </c>
      <c r="P40" s="12">
        <f>+O40*1.08</f>
        <v>8.64</v>
      </c>
      <c r="Q40" s="12">
        <v>175</v>
      </c>
      <c r="R40" s="12">
        <f>+N40*O40</f>
        <v>896</v>
      </c>
      <c r="S40" s="13">
        <f>+N40*P40</f>
        <v>967.68000000000006</v>
      </c>
      <c r="T40" s="12" t="s">
        <v>61</v>
      </c>
    </row>
    <row r="41" spans="1:20" ht="120.75" customHeight="1">
      <c r="A41" s="12">
        <v>162389</v>
      </c>
      <c r="B41" s="12"/>
      <c r="C41" s="12" t="s">
        <v>16</v>
      </c>
      <c r="D41" s="12" t="s">
        <v>107</v>
      </c>
      <c r="E41" s="12" t="s">
        <v>1</v>
      </c>
      <c r="F41" s="18">
        <v>1.08</v>
      </c>
      <c r="G41" s="12">
        <v>90</v>
      </c>
      <c r="H41" s="15">
        <v>5310276001430</v>
      </c>
      <c r="I41" s="12">
        <v>16023219</v>
      </c>
      <c r="J41" s="12">
        <v>0.4</v>
      </c>
      <c r="K41" s="12">
        <v>18</v>
      </c>
      <c r="L41" s="16">
        <v>8</v>
      </c>
      <c r="M41" s="16">
        <v>14</v>
      </c>
      <c r="N41" s="16">
        <f>M41*L41</f>
        <v>112</v>
      </c>
      <c r="O41" s="17">
        <f>+J41*K41</f>
        <v>7.2</v>
      </c>
      <c r="P41" s="12">
        <f>+O41*1.08</f>
        <v>7.7760000000000007</v>
      </c>
      <c r="Q41" s="12">
        <v>175</v>
      </c>
      <c r="R41" s="12">
        <f>+N41*O41</f>
        <v>806.4</v>
      </c>
      <c r="S41" s="13">
        <f>+N41*P41</f>
        <v>870.91200000000003</v>
      </c>
      <c r="T41" s="12" t="s">
        <v>61</v>
      </c>
    </row>
    <row r="42" spans="1:20" ht="120.75" customHeight="1">
      <c r="F42" s="6"/>
    </row>
    <row r="43" spans="1:20" ht="120.75" customHeight="1">
      <c r="A43" s="5" t="s">
        <v>83</v>
      </c>
      <c r="F43" s="6"/>
    </row>
    <row r="44" spans="1:20" ht="120.75" customHeight="1">
      <c r="A44" s="9" t="s">
        <v>38</v>
      </c>
      <c r="B44" s="9" t="s">
        <v>152</v>
      </c>
      <c r="C44" s="9" t="s">
        <v>48</v>
      </c>
      <c r="D44" s="9" t="s">
        <v>88</v>
      </c>
      <c r="E44" s="9" t="s">
        <v>51</v>
      </c>
      <c r="F44" s="10" t="s">
        <v>49</v>
      </c>
      <c r="G44" s="9" t="s">
        <v>50</v>
      </c>
      <c r="H44" s="11" t="s">
        <v>37</v>
      </c>
      <c r="I44" s="9" t="s">
        <v>39</v>
      </c>
      <c r="J44" s="9" t="s">
        <v>43</v>
      </c>
      <c r="K44" s="9" t="s">
        <v>40</v>
      </c>
      <c r="L44" s="12" t="s">
        <v>63</v>
      </c>
      <c r="M44" s="12" t="s">
        <v>64</v>
      </c>
      <c r="N44" s="12" t="s">
        <v>52</v>
      </c>
      <c r="O44" s="12" t="s">
        <v>53</v>
      </c>
      <c r="P44" s="12" t="s">
        <v>67</v>
      </c>
      <c r="Q44" s="12" t="s">
        <v>65</v>
      </c>
      <c r="R44" s="12" t="s">
        <v>41</v>
      </c>
      <c r="S44" s="13" t="s">
        <v>68</v>
      </c>
      <c r="T44" s="12" t="s">
        <v>42</v>
      </c>
    </row>
    <row r="45" spans="1:20" ht="120.75" customHeight="1">
      <c r="A45" s="12">
        <v>160640</v>
      </c>
      <c r="B45" s="12"/>
      <c r="C45" s="12" t="s">
        <v>57</v>
      </c>
      <c r="D45" s="12" t="s">
        <v>108</v>
      </c>
      <c r="E45" s="12" t="s">
        <v>0</v>
      </c>
      <c r="F45" s="18">
        <v>1.1499999999999999</v>
      </c>
      <c r="G45" s="12">
        <v>21</v>
      </c>
      <c r="H45" s="15">
        <v>5310276000037</v>
      </c>
      <c r="I45" s="12">
        <v>16010099</v>
      </c>
      <c r="J45" s="12"/>
      <c r="K45" s="12"/>
      <c r="L45" s="16">
        <v>6</v>
      </c>
      <c r="M45" s="16">
        <v>7</v>
      </c>
      <c r="N45" s="16">
        <f t="shared" ref="N45:N51" si="6">M45*L45</f>
        <v>42</v>
      </c>
      <c r="O45" s="17">
        <v>10</v>
      </c>
      <c r="P45" s="12">
        <f t="shared" ref="P45:P51" si="7">+O45*1.08</f>
        <v>10.8</v>
      </c>
      <c r="Q45" s="12">
        <v>165</v>
      </c>
      <c r="R45" s="12">
        <f t="shared" ref="R45:R51" si="8">+N45*O45</f>
        <v>420</v>
      </c>
      <c r="S45" s="13">
        <f t="shared" ref="S45:S51" si="9">+N45*P45</f>
        <v>453.6</v>
      </c>
      <c r="T45" s="12" t="s">
        <v>61</v>
      </c>
    </row>
    <row r="46" spans="1:20" ht="120.75" customHeight="1">
      <c r="A46" s="12">
        <v>160891</v>
      </c>
      <c r="B46" s="12"/>
      <c r="C46" s="12" t="s">
        <v>45</v>
      </c>
      <c r="D46" s="12" t="s">
        <v>109</v>
      </c>
      <c r="E46" s="12" t="s">
        <v>1</v>
      </c>
      <c r="F46" s="18">
        <v>0.26</v>
      </c>
      <c r="G46" s="12">
        <v>60</v>
      </c>
      <c r="H46" s="15">
        <v>5310276001041</v>
      </c>
      <c r="I46" s="12">
        <v>16010099</v>
      </c>
      <c r="J46" s="12">
        <v>0.2</v>
      </c>
      <c r="K46" s="12">
        <v>25</v>
      </c>
      <c r="L46" s="16">
        <v>8</v>
      </c>
      <c r="M46" s="16">
        <v>14</v>
      </c>
      <c r="N46" s="16">
        <f t="shared" si="6"/>
        <v>112</v>
      </c>
      <c r="O46" s="17">
        <f>+J46*K46</f>
        <v>5</v>
      </c>
      <c r="P46" s="12">
        <f t="shared" si="7"/>
        <v>5.4</v>
      </c>
      <c r="Q46" s="12">
        <v>175</v>
      </c>
      <c r="R46" s="12">
        <f t="shared" si="8"/>
        <v>560</v>
      </c>
      <c r="S46" s="13">
        <f t="shared" si="9"/>
        <v>604.80000000000007</v>
      </c>
      <c r="T46" s="12" t="s">
        <v>61</v>
      </c>
    </row>
    <row r="47" spans="1:20" ht="120.75" customHeight="1">
      <c r="A47" s="12">
        <v>160380</v>
      </c>
      <c r="B47" s="12"/>
      <c r="C47" s="12" t="s">
        <v>17</v>
      </c>
      <c r="D47" s="12" t="s">
        <v>110</v>
      </c>
      <c r="E47" s="12" t="s">
        <v>1</v>
      </c>
      <c r="F47" s="18">
        <v>0.5</v>
      </c>
      <c r="G47" s="12">
        <v>60</v>
      </c>
      <c r="H47" s="15">
        <v>5310276000884</v>
      </c>
      <c r="I47" s="12">
        <v>16010099</v>
      </c>
      <c r="J47" s="12">
        <v>0.4</v>
      </c>
      <c r="K47" s="12">
        <v>12</v>
      </c>
      <c r="L47" s="16">
        <v>8</v>
      </c>
      <c r="M47" s="16">
        <v>14</v>
      </c>
      <c r="N47" s="16">
        <f t="shared" si="6"/>
        <v>112</v>
      </c>
      <c r="O47" s="17">
        <f t="shared" ref="O47:O51" si="10">+J47*K47</f>
        <v>4.8000000000000007</v>
      </c>
      <c r="P47" s="12">
        <f t="shared" si="7"/>
        <v>5.1840000000000011</v>
      </c>
      <c r="Q47" s="12">
        <v>175</v>
      </c>
      <c r="R47" s="12">
        <f t="shared" si="8"/>
        <v>537.60000000000014</v>
      </c>
      <c r="S47" s="13">
        <f t="shared" si="9"/>
        <v>580.60800000000017</v>
      </c>
      <c r="T47" s="12" t="s">
        <v>61</v>
      </c>
    </row>
    <row r="48" spans="1:20" ht="120.75" customHeight="1">
      <c r="A48" s="12">
        <v>160935</v>
      </c>
      <c r="B48" s="12"/>
      <c r="C48" s="12" t="s">
        <v>18</v>
      </c>
      <c r="D48" s="12" t="s">
        <v>111</v>
      </c>
      <c r="E48" s="12" t="s">
        <v>1</v>
      </c>
      <c r="F48" s="18">
        <v>0.96</v>
      </c>
      <c r="G48" s="12">
        <v>60</v>
      </c>
      <c r="H48" s="15">
        <v>5310276000891</v>
      </c>
      <c r="I48" s="12">
        <v>16010099</v>
      </c>
      <c r="J48" s="12">
        <v>0.8</v>
      </c>
      <c r="K48" s="12">
        <v>8</v>
      </c>
      <c r="L48" s="16">
        <v>8</v>
      </c>
      <c r="M48" s="16">
        <v>14</v>
      </c>
      <c r="N48" s="16">
        <f t="shared" si="6"/>
        <v>112</v>
      </c>
      <c r="O48" s="17">
        <f t="shared" si="10"/>
        <v>6.4</v>
      </c>
      <c r="P48" s="12">
        <f t="shared" si="7"/>
        <v>6.9120000000000008</v>
      </c>
      <c r="Q48" s="12">
        <v>175</v>
      </c>
      <c r="R48" s="12">
        <f t="shared" si="8"/>
        <v>716.80000000000007</v>
      </c>
      <c r="S48" s="13">
        <f t="shared" si="9"/>
        <v>774.14400000000012</v>
      </c>
      <c r="T48" s="12" t="s">
        <v>61</v>
      </c>
    </row>
    <row r="49" spans="1:20" ht="120.75" customHeight="1">
      <c r="A49" s="12">
        <v>160010</v>
      </c>
      <c r="B49" s="12"/>
      <c r="C49" s="12" t="s">
        <v>54</v>
      </c>
      <c r="D49" s="12" t="s">
        <v>112</v>
      </c>
      <c r="E49" s="12" t="s">
        <v>1</v>
      </c>
      <c r="F49" s="18">
        <v>1.04</v>
      </c>
      <c r="G49" s="12">
        <v>60</v>
      </c>
      <c r="H49" s="15">
        <v>5310276002116</v>
      </c>
      <c r="I49" s="12">
        <v>16010099</v>
      </c>
      <c r="J49" s="12">
        <v>0.8</v>
      </c>
      <c r="K49" s="12">
        <v>6</v>
      </c>
      <c r="L49" s="16">
        <v>8</v>
      </c>
      <c r="M49" s="16">
        <v>14</v>
      </c>
      <c r="N49" s="16">
        <f t="shared" si="6"/>
        <v>112</v>
      </c>
      <c r="O49" s="17">
        <f t="shared" si="10"/>
        <v>4.8000000000000007</v>
      </c>
      <c r="P49" s="12">
        <f t="shared" si="7"/>
        <v>5.1840000000000011</v>
      </c>
      <c r="Q49" s="12">
        <v>175</v>
      </c>
      <c r="R49" s="12">
        <f t="shared" si="8"/>
        <v>537.60000000000014</v>
      </c>
      <c r="S49" s="13">
        <f t="shared" si="9"/>
        <v>580.60800000000017</v>
      </c>
      <c r="T49" s="12" t="s">
        <v>61</v>
      </c>
    </row>
    <row r="50" spans="1:20" ht="120.75" customHeight="1">
      <c r="A50" s="12">
        <v>160440</v>
      </c>
      <c r="B50" s="12"/>
      <c r="C50" s="12" t="s">
        <v>58</v>
      </c>
      <c r="D50" s="12" t="s">
        <v>113</v>
      </c>
      <c r="E50" s="12" t="s">
        <v>0</v>
      </c>
      <c r="F50" s="18">
        <v>1.3</v>
      </c>
      <c r="G50" s="12">
        <v>30</v>
      </c>
      <c r="H50" s="15">
        <v>5310276001621</v>
      </c>
      <c r="I50" s="12">
        <v>16010099</v>
      </c>
      <c r="J50" s="12"/>
      <c r="K50" s="12"/>
      <c r="L50" s="16">
        <v>6</v>
      </c>
      <c r="M50" s="16">
        <v>7</v>
      </c>
      <c r="N50" s="16">
        <f t="shared" si="6"/>
        <v>42</v>
      </c>
      <c r="O50" s="17">
        <v>10</v>
      </c>
      <c r="P50" s="12">
        <f t="shared" si="7"/>
        <v>10.8</v>
      </c>
      <c r="Q50" s="12">
        <v>165</v>
      </c>
      <c r="R50" s="12">
        <f t="shared" si="8"/>
        <v>420</v>
      </c>
      <c r="S50" s="13">
        <f t="shared" si="9"/>
        <v>453.6</v>
      </c>
      <c r="T50" s="12" t="s">
        <v>61</v>
      </c>
    </row>
    <row r="51" spans="1:20" ht="120.75" customHeight="1">
      <c r="A51" s="12">
        <v>160934</v>
      </c>
      <c r="B51" s="12"/>
      <c r="C51" s="12" t="s">
        <v>19</v>
      </c>
      <c r="D51" s="12" t="s">
        <v>114</v>
      </c>
      <c r="E51" s="12" t="s">
        <v>1</v>
      </c>
      <c r="F51" s="18">
        <v>1.08</v>
      </c>
      <c r="G51" s="12">
        <v>60</v>
      </c>
      <c r="H51" s="15">
        <v>5310276002062</v>
      </c>
      <c r="I51" s="12">
        <v>16010099</v>
      </c>
      <c r="J51" s="12">
        <v>0.8</v>
      </c>
      <c r="K51" s="12">
        <v>8</v>
      </c>
      <c r="L51" s="16">
        <v>8</v>
      </c>
      <c r="M51" s="16">
        <v>14</v>
      </c>
      <c r="N51" s="16">
        <f t="shared" si="6"/>
        <v>112</v>
      </c>
      <c r="O51" s="17">
        <f t="shared" si="10"/>
        <v>6.4</v>
      </c>
      <c r="P51" s="12">
        <f t="shared" si="7"/>
        <v>6.9120000000000008</v>
      </c>
      <c r="Q51" s="12">
        <v>175</v>
      </c>
      <c r="R51" s="12">
        <f t="shared" si="8"/>
        <v>716.80000000000007</v>
      </c>
      <c r="S51" s="13">
        <f t="shared" si="9"/>
        <v>774.14400000000012</v>
      </c>
      <c r="T51" s="12" t="s">
        <v>61</v>
      </c>
    </row>
    <row r="52" spans="1:20" ht="120.75" customHeight="1">
      <c r="A52" s="3"/>
      <c r="B52" s="3"/>
      <c r="C52" s="23"/>
      <c r="D52" s="23"/>
      <c r="E52" s="23"/>
      <c r="F52" s="6"/>
    </row>
    <row r="53" spans="1:20" ht="120.75" customHeight="1">
      <c r="A53" s="5" t="s">
        <v>84</v>
      </c>
      <c r="C53" s="21"/>
      <c r="D53" s="21"/>
      <c r="E53" s="21"/>
      <c r="F53" s="6"/>
    </row>
    <row r="54" spans="1:20" ht="120.75" customHeight="1">
      <c r="A54" s="9" t="s">
        <v>38</v>
      </c>
      <c r="B54" s="9" t="s">
        <v>152</v>
      </c>
      <c r="C54" s="9" t="s">
        <v>48</v>
      </c>
      <c r="D54" s="9" t="s">
        <v>88</v>
      </c>
      <c r="E54" s="9" t="s">
        <v>51</v>
      </c>
      <c r="F54" s="10" t="s">
        <v>49</v>
      </c>
      <c r="G54" s="9" t="s">
        <v>50</v>
      </c>
      <c r="H54" s="11" t="s">
        <v>37</v>
      </c>
      <c r="I54" s="9" t="s">
        <v>39</v>
      </c>
      <c r="J54" s="9" t="s">
        <v>43</v>
      </c>
      <c r="K54" s="9" t="s">
        <v>40</v>
      </c>
      <c r="L54" s="12" t="s">
        <v>63</v>
      </c>
      <c r="M54" s="12" t="s">
        <v>64</v>
      </c>
      <c r="N54" s="12" t="s">
        <v>52</v>
      </c>
      <c r="O54" s="12" t="s">
        <v>53</v>
      </c>
      <c r="P54" s="12" t="s">
        <v>67</v>
      </c>
      <c r="Q54" s="12" t="s">
        <v>65</v>
      </c>
      <c r="R54" s="12" t="s">
        <v>41</v>
      </c>
      <c r="S54" s="13" t="s">
        <v>68</v>
      </c>
      <c r="T54" s="12" t="s">
        <v>42</v>
      </c>
    </row>
    <row r="55" spans="1:20" ht="120.75" customHeight="1">
      <c r="A55" s="12">
        <v>162300</v>
      </c>
      <c r="B55" s="12"/>
      <c r="C55" s="12" t="s">
        <v>20</v>
      </c>
      <c r="D55" s="12" t="s">
        <v>115</v>
      </c>
      <c r="E55" s="12" t="s">
        <v>1</v>
      </c>
      <c r="F55" s="18">
        <v>0.53100000000000003</v>
      </c>
      <c r="G55" s="12">
        <v>75</v>
      </c>
      <c r="H55" s="15">
        <v>5310276001065</v>
      </c>
      <c r="I55" s="12">
        <v>16010099</v>
      </c>
      <c r="J55" s="12">
        <v>0.4</v>
      </c>
      <c r="K55" s="12">
        <v>18</v>
      </c>
      <c r="L55" s="16">
        <v>6</v>
      </c>
      <c r="M55" s="16">
        <v>12</v>
      </c>
      <c r="N55" s="16">
        <f t="shared" ref="N55:N65" si="11">M55*L55</f>
        <v>72</v>
      </c>
      <c r="O55" s="17">
        <f>+J55*K55</f>
        <v>7.2</v>
      </c>
      <c r="P55" s="12">
        <f t="shared" ref="P55:P65" si="12">+O55*1.08</f>
        <v>7.7760000000000007</v>
      </c>
      <c r="Q55" s="12">
        <v>162</v>
      </c>
      <c r="R55" s="12">
        <f>+N55*O55</f>
        <v>518.4</v>
      </c>
      <c r="S55" s="13">
        <f t="shared" ref="S55:S65" si="13">+N55*P55</f>
        <v>559.87200000000007</v>
      </c>
      <c r="T55" s="12" t="s">
        <v>61</v>
      </c>
    </row>
    <row r="56" spans="1:20" ht="120.75" customHeight="1">
      <c r="A56" s="12">
        <v>160792</v>
      </c>
      <c r="B56" s="12"/>
      <c r="C56" s="12" t="s">
        <v>21</v>
      </c>
      <c r="D56" s="12" t="s">
        <v>116</v>
      </c>
      <c r="E56" s="12" t="s">
        <v>1</v>
      </c>
      <c r="F56" s="18">
        <v>0.99</v>
      </c>
      <c r="G56" s="12">
        <v>75</v>
      </c>
      <c r="H56" s="15">
        <v>5310276001744</v>
      </c>
      <c r="I56" s="12">
        <v>16010099</v>
      </c>
      <c r="J56" s="12">
        <v>0.8</v>
      </c>
      <c r="K56" s="12">
        <v>9</v>
      </c>
      <c r="L56" s="24">
        <v>8</v>
      </c>
      <c r="M56" s="24">
        <v>14</v>
      </c>
      <c r="N56" s="24">
        <f t="shared" si="11"/>
        <v>112</v>
      </c>
      <c r="O56" s="17">
        <f t="shared" ref="O56:O65" si="14">+J56*K56</f>
        <v>7.2</v>
      </c>
      <c r="P56" s="12">
        <f t="shared" si="12"/>
        <v>7.7760000000000007</v>
      </c>
      <c r="Q56" s="12">
        <v>175</v>
      </c>
      <c r="R56" s="12">
        <f>+N56*O56</f>
        <v>806.4</v>
      </c>
      <c r="S56" s="13">
        <f t="shared" si="13"/>
        <v>870.91200000000003</v>
      </c>
      <c r="T56" s="12" t="s">
        <v>61</v>
      </c>
    </row>
    <row r="57" spans="1:20" ht="120.75" customHeight="1">
      <c r="A57" s="12">
        <v>162304</v>
      </c>
      <c r="B57" s="12"/>
      <c r="C57" s="12" t="s">
        <v>66</v>
      </c>
      <c r="D57" s="12" t="s">
        <v>117</v>
      </c>
      <c r="E57" s="12" t="s">
        <v>1</v>
      </c>
      <c r="F57" s="25">
        <v>1.08</v>
      </c>
      <c r="G57" s="12">
        <v>75</v>
      </c>
      <c r="H57" s="15">
        <v>5310276001133</v>
      </c>
      <c r="I57" s="12">
        <v>16010099</v>
      </c>
      <c r="J57" s="12">
        <v>0.9</v>
      </c>
      <c r="K57" s="12">
        <v>9</v>
      </c>
      <c r="L57" s="16">
        <v>6</v>
      </c>
      <c r="M57" s="16">
        <v>12</v>
      </c>
      <c r="N57" s="16">
        <f t="shared" ref="N57" si="15">M57*L57</f>
        <v>72</v>
      </c>
      <c r="O57" s="17">
        <f t="shared" ref="O57" si="16">+J57*K57</f>
        <v>8.1</v>
      </c>
      <c r="P57" s="12">
        <f t="shared" ref="P57" si="17">+O57*1.08</f>
        <v>8.7479999999999993</v>
      </c>
      <c r="Q57" s="12">
        <v>162</v>
      </c>
      <c r="R57" s="12">
        <f>+N57*O57</f>
        <v>583.19999999999993</v>
      </c>
      <c r="S57" s="13">
        <f t="shared" ref="S57" si="18">+N57*P57</f>
        <v>629.85599999999999</v>
      </c>
      <c r="T57" s="12" t="s">
        <v>61</v>
      </c>
    </row>
    <row r="58" spans="1:20" ht="120.75" customHeight="1">
      <c r="A58" s="12">
        <v>160766</v>
      </c>
      <c r="B58" s="12"/>
      <c r="C58" s="12" t="s">
        <v>55</v>
      </c>
      <c r="D58" s="12" t="s">
        <v>118</v>
      </c>
      <c r="E58" s="12" t="s">
        <v>1</v>
      </c>
      <c r="F58" s="26">
        <v>1.2</v>
      </c>
      <c r="G58" s="12">
        <v>75</v>
      </c>
      <c r="H58" s="15">
        <v>5310276001126</v>
      </c>
      <c r="I58" s="12">
        <v>16010099</v>
      </c>
      <c r="J58" s="12">
        <v>0.9</v>
      </c>
      <c r="K58" s="12">
        <v>9</v>
      </c>
      <c r="L58" s="16">
        <v>6</v>
      </c>
      <c r="M58" s="16">
        <v>12</v>
      </c>
      <c r="N58" s="16">
        <f t="shared" si="11"/>
        <v>72</v>
      </c>
      <c r="O58" s="17">
        <f t="shared" si="14"/>
        <v>8.1</v>
      </c>
      <c r="P58" s="12">
        <f t="shared" si="12"/>
        <v>8.7479999999999993</v>
      </c>
      <c r="Q58" s="12">
        <v>162</v>
      </c>
      <c r="R58" s="12">
        <f>+N58*O58</f>
        <v>583.19999999999993</v>
      </c>
      <c r="S58" s="13">
        <f t="shared" si="13"/>
        <v>629.85599999999999</v>
      </c>
      <c r="T58" s="12" t="s">
        <v>61</v>
      </c>
    </row>
    <row r="59" spans="1:20" ht="120.75" customHeight="1">
      <c r="A59" s="27">
        <v>160919</v>
      </c>
      <c r="B59" s="28"/>
      <c r="C59" s="12" t="s">
        <v>56</v>
      </c>
      <c r="D59" s="12" t="s">
        <v>119</v>
      </c>
      <c r="E59" s="12" t="s">
        <v>1</v>
      </c>
      <c r="F59" s="18">
        <v>1.1000000000000001</v>
      </c>
      <c r="G59" s="12">
        <v>75</v>
      </c>
      <c r="H59" s="15">
        <v>5310276002451</v>
      </c>
      <c r="I59" s="12">
        <v>16010099</v>
      </c>
      <c r="J59" s="12">
        <v>0.8</v>
      </c>
      <c r="K59" s="12">
        <v>9</v>
      </c>
      <c r="L59" s="24">
        <v>8</v>
      </c>
      <c r="M59" s="24">
        <v>14</v>
      </c>
      <c r="N59" s="24">
        <f t="shared" si="11"/>
        <v>112</v>
      </c>
      <c r="O59" s="17">
        <f t="shared" si="14"/>
        <v>7.2</v>
      </c>
      <c r="P59" s="12">
        <f t="shared" si="12"/>
        <v>7.7760000000000007</v>
      </c>
      <c r="Q59" s="12">
        <v>175</v>
      </c>
      <c r="R59" s="12">
        <f t="shared" ref="R59:R60" si="19">+N59*O59</f>
        <v>806.4</v>
      </c>
      <c r="S59" s="13">
        <f t="shared" si="13"/>
        <v>870.91200000000003</v>
      </c>
      <c r="T59" s="12" t="s">
        <v>61</v>
      </c>
    </row>
    <row r="60" spans="1:20" ht="120.75" customHeight="1">
      <c r="A60" s="29">
        <v>160438</v>
      </c>
      <c r="B60" s="30"/>
      <c r="C60" s="12" t="s">
        <v>59</v>
      </c>
      <c r="D60" s="12" t="s">
        <v>120</v>
      </c>
      <c r="E60" s="12" t="s">
        <v>1</v>
      </c>
      <c r="F60" s="18">
        <v>0.44</v>
      </c>
      <c r="G60" s="12">
        <v>75</v>
      </c>
      <c r="H60" s="15">
        <v>5310276001645</v>
      </c>
      <c r="I60" s="12">
        <v>16010099</v>
      </c>
      <c r="J60" s="12">
        <v>0.35</v>
      </c>
      <c r="K60" s="12">
        <v>18</v>
      </c>
      <c r="L60" s="16">
        <v>6</v>
      </c>
      <c r="M60" s="16">
        <v>14</v>
      </c>
      <c r="N60" s="16">
        <f t="shared" si="11"/>
        <v>84</v>
      </c>
      <c r="O60" s="17">
        <f t="shared" si="14"/>
        <v>6.3</v>
      </c>
      <c r="P60" s="12">
        <f t="shared" si="12"/>
        <v>6.8040000000000003</v>
      </c>
      <c r="Q60" s="12">
        <v>175</v>
      </c>
      <c r="R60" s="12">
        <f t="shared" si="19"/>
        <v>529.19999999999993</v>
      </c>
      <c r="S60" s="13">
        <f t="shared" si="13"/>
        <v>571.53600000000006</v>
      </c>
      <c r="T60" s="12" t="s">
        <v>61</v>
      </c>
    </row>
    <row r="61" spans="1:20" ht="120.75" customHeight="1">
      <c r="A61" s="12">
        <v>160898</v>
      </c>
      <c r="B61" s="12"/>
      <c r="C61" s="12" t="s">
        <v>22</v>
      </c>
      <c r="D61" s="12" t="s">
        <v>121</v>
      </c>
      <c r="E61" s="12" t="s">
        <v>1</v>
      </c>
      <c r="F61" s="18">
        <v>0.42</v>
      </c>
      <c r="G61" s="12">
        <v>75</v>
      </c>
      <c r="H61" s="15">
        <v>3877000062027</v>
      </c>
      <c r="I61" s="12">
        <v>16010099</v>
      </c>
      <c r="J61" s="12">
        <v>0.35</v>
      </c>
      <c r="K61" s="12">
        <v>18</v>
      </c>
      <c r="L61" s="16">
        <v>6</v>
      </c>
      <c r="M61" s="16">
        <v>14</v>
      </c>
      <c r="N61" s="16">
        <f t="shared" si="11"/>
        <v>84</v>
      </c>
      <c r="O61" s="17">
        <f t="shared" si="14"/>
        <v>6.3</v>
      </c>
      <c r="P61" s="12">
        <f t="shared" si="12"/>
        <v>6.8040000000000003</v>
      </c>
      <c r="Q61" s="12">
        <v>175</v>
      </c>
      <c r="R61" s="12">
        <f t="shared" ref="R61:R65" si="20">+N61*O61</f>
        <v>529.19999999999993</v>
      </c>
      <c r="S61" s="13">
        <f t="shared" si="13"/>
        <v>571.53600000000006</v>
      </c>
      <c r="T61" s="12" t="s">
        <v>61</v>
      </c>
    </row>
    <row r="62" spans="1:20" ht="120.75" customHeight="1">
      <c r="A62" s="12">
        <v>160896</v>
      </c>
      <c r="B62" s="12"/>
      <c r="C62" s="12" t="s">
        <v>23</v>
      </c>
      <c r="D62" s="12" t="s">
        <v>122</v>
      </c>
      <c r="E62" s="12" t="s">
        <v>1</v>
      </c>
      <c r="F62" s="18">
        <v>0.83</v>
      </c>
      <c r="G62" s="12">
        <v>75</v>
      </c>
      <c r="H62" s="15">
        <v>3877000062300</v>
      </c>
      <c r="I62" s="12">
        <v>16010099</v>
      </c>
      <c r="J62" s="12">
        <v>0.7</v>
      </c>
      <c r="K62" s="12">
        <v>14</v>
      </c>
      <c r="L62" s="16">
        <v>6</v>
      </c>
      <c r="M62" s="16">
        <v>12</v>
      </c>
      <c r="N62" s="16">
        <f t="shared" si="11"/>
        <v>72</v>
      </c>
      <c r="O62" s="17">
        <f t="shared" si="14"/>
        <v>9.7999999999999989</v>
      </c>
      <c r="P62" s="12">
        <f t="shared" si="12"/>
        <v>10.584</v>
      </c>
      <c r="Q62" s="12">
        <v>162</v>
      </c>
      <c r="R62" s="12">
        <f t="shared" si="20"/>
        <v>705.59999999999991</v>
      </c>
      <c r="S62" s="13">
        <f t="shared" si="13"/>
        <v>762.048</v>
      </c>
      <c r="T62" s="12" t="s">
        <v>61</v>
      </c>
    </row>
    <row r="63" spans="1:20" ht="120.75" customHeight="1">
      <c r="A63" s="12">
        <v>160899</v>
      </c>
      <c r="B63" s="12"/>
      <c r="C63" s="12" t="s">
        <v>26</v>
      </c>
      <c r="D63" s="12" t="s">
        <v>123</v>
      </c>
      <c r="E63" s="12" t="s">
        <v>1</v>
      </c>
      <c r="F63" s="18">
        <v>0.96</v>
      </c>
      <c r="G63" s="12">
        <v>75</v>
      </c>
      <c r="H63" s="15">
        <v>3877000062126</v>
      </c>
      <c r="I63" s="12">
        <v>16010099</v>
      </c>
      <c r="J63" s="12">
        <v>0.84</v>
      </c>
      <c r="K63" s="12">
        <v>9</v>
      </c>
      <c r="L63" s="16">
        <v>6</v>
      </c>
      <c r="M63" s="16">
        <v>12</v>
      </c>
      <c r="N63" s="16">
        <f t="shared" si="11"/>
        <v>72</v>
      </c>
      <c r="O63" s="17">
        <f t="shared" si="14"/>
        <v>7.56</v>
      </c>
      <c r="P63" s="12">
        <f t="shared" si="12"/>
        <v>8.1647999999999996</v>
      </c>
      <c r="Q63" s="12">
        <v>162</v>
      </c>
      <c r="R63" s="12">
        <f t="shared" si="20"/>
        <v>544.31999999999994</v>
      </c>
      <c r="S63" s="13">
        <f t="shared" si="13"/>
        <v>587.86559999999997</v>
      </c>
      <c r="T63" s="12" t="s">
        <v>61</v>
      </c>
    </row>
    <row r="64" spans="1:20" ht="120.75" customHeight="1">
      <c r="A64" s="12">
        <v>160900</v>
      </c>
      <c r="B64" s="12"/>
      <c r="C64" s="12" t="s">
        <v>25</v>
      </c>
      <c r="D64" s="12" t="s">
        <v>124</v>
      </c>
      <c r="E64" s="12" t="s">
        <v>1</v>
      </c>
      <c r="F64" s="18">
        <v>0.86</v>
      </c>
      <c r="G64" s="12">
        <v>75</v>
      </c>
      <c r="H64" s="15">
        <v>3877000062034</v>
      </c>
      <c r="I64" s="12">
        <v>16010099</v>
      </c>
      <c r="J64" s="12">
        <v>0.75</v>
      </c>
      <c r="K64" s="12">
        <v>6</v>
      </c>
      <c r="L64" s="16">
        <v>8</v>
      </c>
      <c r="M64" s="16">
        <v>14</v>
      </c>
      <c r="N64" s="16">
        <f t="shared" si="11"/>
        <v>112</v>
      </c>
      <c r="O64" s="17">
        <f t="shared" si="14"/>
        <v>4.5</v>
      </c>
      <c r="P64" s="12">
        <f t="shared" si="12"/>
        <v>4.8600000000000003</v>
      </c>
      <c r="Q64" s="12">
        <v>175</v>
      </c>
      <c r="R64" s="12">
        <f t="shared" si="20"/>
        <v>504</v>
      </c>
      <c r="S64" s="13">
        <f t="shared" si="13"/>
        <v>544.32000000000005</v>
      </c>
      <c r="T64" s="12" t="s">
        <v>61</v>
      </c>
    </row>
    <row r="65" spans="1:20" ht="120.75" customHeight="1">
      <c r="A65" s="12">
        <v>160901</v>
      </c>
      <c r="B65" s="12"/>
      <c r="C65" s="12" t="s">
        <v>24</v>
      </c>
      <c r="D65" s="12" t="s">
        <v>125</v>
      </c>
      <c r="E65" s="12" t="s">
        <v>0</v>
      </c>
      <c r="F65" s="18">
        <v>1.05</v>
      </c>
      <c r="G65" s="12">
        <v>75</v>
      </c>
      <c r="H65" s="15">
        <v>3877000062102</v>
      </c>
      <c r="I65" s="12">
        <v>16010099</v>
      </c>
      <c r="J65" s="12">
        <v>2</v>
      </c>
      <c r="K65" s="12">
        <v>4</v>
      </c>
      <c r="L65" s="16">
        <v>8</v>
      </c>
      <c r="M65" s="16">
        <v>14</v>
      </c>
      <c r="N65" s="16">
        <f t="shared" si="11"/>
        <v>112</v>
      </c>
      <c r="O65" s="17">
        <f t="shared" si="14"/>
        <v>8</v>
      </c>
      <c r="P65" s="12">
        <f t="shared" si="12"/>
        <v>8.64</v>
      </c>
      <c r="Q65" s="12">
        <v>175</v>
      </c>
      <c r="R65" s="12">
        <f t="shared" si="20"/>
        <v>896</v>
      </c>
      <c r="S65" s="13">
        <f t="shared" si="13"/>
        <v>967.68000000000006</v>
      </c>
      <c r="T65" s="12" t="s">
        <v>61</v>
      </c>
    </row>
    <row r="66" spans="1:20" ht="120.75" customHeight="1">
      <c r="F66" s="6"/>
    </row>
    <row r="67" spans="1:20" ht="120.75" customHeight="1">
      <c r="A67" s="5" t="s">
        <v>85</v>
      </c>
      <c r="C67" s="3"/>
      <c r="D67" s="3"/>
      <c r="E67" s="3"/>
      <c r="G67" s="3"/>
      <c r="H67" s="22"/>
      <c r="I67" s="3"/>
      <c r="J67" s="3"/>
      <c r="K67" s="3"/>
      <c r="L67" s="3"/>
      <c r="M67" s="3"/>
      <c r="N67" s="3"/>
      <c r="O67" s="3"/>
    </row>
    <row r="68" spans="1:20" ht="120.75" customHeight="1">
      <c r="A68" s="9" t="s">
        <v>38</v>
      </c>
      <c r="B68" s="9" t="s">
        <v>152</v>
      </c>
      <c r="C68" s="9" t="s">
        <v>48</v>
      </c>
      <c r="D68" s="9" t="s">
        <v>88</v>
      </c>
      <c r="E68" s="9" t="s">
        <v>51</v>
      </c>
      <c r="F68" s="10" t="s">
        <v>49</v>
      </c>
      <c r="G68" s="9" t="s">
        <v>50</v>
      </c>
      <c r="H68" s="11" t="s">
        <v>37</v>
      </c>
      <c r="I68" s="9" t="s">
        <v>39</v>
      </c>
      <c r="J68" s="9" t="s">
        <v>43</v>
      </c>
      <c r="K68" s="9" t="s">
        <v>40</v>
      </c>
      <c r="L68" s="12" t="s">
        <v>63</v>
      </c>
      <c r="M68" s="12" t="s">
        <v>64</v>
      </c>
      <c r="N68" s="12" t="s">
        <v>52</v>
      </c>
      <c r="O68" s="12" t="s">
        <v>53</v>
      </c>
      <c r="P68" s="12" t="s">
        <v>67</v>
      </c>
      <c r="Q68" s="12" t="s">
        <v>65</v>
      </c>
      <c r="R68" s="12" t="s">
        <v>41</v>
      </c>
      <c r="S68" s="13" t="s">
        <v>68</v>
      </c>
      <c r="T68" s="12" t="s">
        <v>42</v>
      </c>
    </row>
    <row r="69" spans="1:20" ht="120.75" customHeight="1">
      <c r="A69" s="12">
        <v>160357</v>
      </c>
      <c r="B69" s="12"/>
      <c r="C69" s="12" t="s">
        <v>46</v>
      </c>
      <c r="D69" s="31" t="s">
        <v>126</v>
      </c>
      <c r="E69" s="31" t="s">
        <v>0</v>
      </c>
      <c r="F69" s="14">
        <v>2.08</v>
      </c>
      <c r="G69" s="12">
        <v>60</v>
      </c>
      <c r="H69" s="15">
        <v>5310276003588</v>
      </c>
      <c r="I69" s="12">
        <v>16010099</v>
      </c>
      <c r="J69" s="12">
        <v>0.43</v>
      </c>
      <c r="K69" s="12">
        <v>12</v>
      </c>
      <c r="L69" s="16">
        <v>8</v>
      </c>
      <c r="M69" s="16">
        <v>14</v>
      </c>
      <c r="N69" s="16">
        <f>M69*L69</f>
        <v>112</v>
      </c>
      <c r="O69" s="17">
        <f>+J69*K69</f>
        <v>5.16</v>
      </c>
      <c r="P69" s="12">
        <f>+O69*1.08</f>
        <v>5.5728000000000009</v>
      </c>
      <c r="Q69" s="12">
        <v>162</v>
      </c>
      <c r="R69" s="12">
        <f>+N69*O69</f>
        <v>577.92000000000007</v>
      </c>
      <c r="S69" s="13">
        <f>+N69*P69</f>
        <v>624.1536000000001</v>
      </c>
      <c r="T69" s="12" t="s">
        <v>61</v>
      </c>
    </row>
    <row r="70" spans="1:20" ht="120.75" customHeight="1">
      <c r="A70" s="3"/>
      <c r="B70" s="3"/>
      <c r="C70" s="3"/>
      <c r="D70" s="3"/>
      <c r="E70" s="3"/>
    </row>
    <row r="71" spans="1:20" ht="120.75" customHeight="1">
      <c r="A71" s="3"/>
      <c r="B71" s="3"/>
      <c r="C71" s="3"/>
      <c r="D71" s="3"/>
      <c r="E71" s="3"/>
    </row>
    <row r="72" spans="1:20" ht="120.75" customHeight="1">
      <c r="A72" s="3"/>
      <c r="B72" s="3"/>
      <c r="C72" s="3"/>
      <c r="D72" s="3"/>
      <c r="E72" s="3"/>
    </row>
    <row r="73" spans="1:20" ht="120.75" customHeight="1">
      <c r="A73" s="5" t="s">
        <v>86</v>
      </c>
      <c r="C73" s="3"/>
      <c r="D73" s="3"/>
      <c r="E73" s="3"/>
      <c r="G73" s="3"/>
      <c r="H73" s="22"/>
      <c r="I73" s="3"/>
      <c r="J73" s="3"/>
      <c r="K73" s="3"/>
      <c r="L73" s="3"/>
      <c r="M73" s="3"/>
      <c r="N73" s="3"/>
      <c r="O73" s="3"/>
    </row>
    <row r="74" spans="1:20" ht="120.75" customHeight="1">
      <c r="A74" s="9" t="s">
        <v>38</v>
      </c>
      <c r="B74" s="9" t="s">
        <v>152</v>
      </c>
      <c r="C74" s="9" t="s">
        <v>48</v>
      </c>
      <c r="D74" s="9" t="s">
        <v>88</v>
      </c>
      <c r="E74" s="9" t="s">
        <v>51</v>
      </c>
      <c r="F74" s="10" t="s">
        <v>49</v>
      </c>
      <c r="G74" s="9" t="s">
        <v>50</v>
      </c>
      <c r="H74" s="11" t="s">
        <v>37</v>
      </c>
      <c r="I74" s="9" t="s">
        <v>39</v>
      </c>
      <c r="J74" s="9" t="s">
        <v>43</v>
      </c>
      <c r="K74" s="9" t="s">
        <v>40</v>
      </c>
      <c r="L74" s="12" t="s">
        <v>63</v>
      </c>
      <c r="M74" s="12" t="s">
        <v>64</v>
      </c>
      <c r="N74" s="12" t="s">
        <v>52</v>
      </c>
      <c r="O74" s="12" t="s">
        <v>53</v>
      </c>
      <c r="P74" s="12" t="s">
        <v>67</v>
      </c>
      <c r="Q74" s="12" t="s">
        <v>65</v>
      </c>
      <c r="R74" s="12" t="s">
        <v>41</v>
      </c>
      <c r="S74" s="13" t="s">
        <v>68</v>
      </c>
      <c r="T74" s="12" t="s">
        <v>42</v>
      </c>
    </row>
    <row r="75" spans="1:20" ht="120.75" customHeight="1">
      <c r="A75" s="12">
        <v>160427</v>
      </c>
      <c r="B75" s="12"/>
      <c r="C75" s="12" t="s">
        <v>77</v>
      </c>
      <c r="D75" s="31" t="s">
        <v>127</v>
      </c>
      <c r="E75" s="31" t="s">
        <v>1</v>
      </c>
      <c r="F75" s="14">
        <v>0.9</v>
      </c>
      <c r="G75" s="12">
        <v>45</v>
      </c>
      <c r="H75" s="15">
        <v>5310276004622</v>
      </c>
      <c r="I75" s="12">
        <v>16010099</v>
      </c>
      <c r="J75" s="12">
        <v>0.33</v>
      </c>
      <c r="K75" s="12">
        <v>15</v>
      </c>
      <c r="L75" s="16">
        <v>8</v>
      </c>
      <c r="M75" s="16">
        <v>14</v>
      </c>
      <c r="N75" s="16">
        <f>M75*L75</f>
        <v>112</v>
      </c>
      <c r="O75" s="17">
        <f>+J75*K75</f>
        <v>4.95</v>
      </c>
      <c r="P75" s="12">
        <f>+O75*1.08</f>
        <v>5.346000000000001</v>
      </c>
      <c r="Q75" s="12">
        <v>162</v>
      </c>
      <c r="R75" s="12">
        <f>+N75*O75</f>
        <v>554.4</v>
      </c>
      <c r="S75" s="13">
        <f>+N75*P75</f>
        <v>598.75200000000007</v>
      </c>
      <c r="T75" s="12" t="s">
        <v>61</v>
      </c>
    </row>
    <row r="76" spans="1:20" ht="120.75" customHeight="1">
      <c r="A76" s="3"/>
      <c r="B76" s="3"/>
      <c r="C76" s="3"/>
      <c r="D76" s="3"/>
      <c r="E76" s="3"/>
    </row>
    <row r="77" spans="1:20" ht="120.75" customHeight="1">
      <c r="A77" s="3"/>
      <c r="B77" s="3"/>
      <c r="C77" s="3"/>
      <c r="D77" s="3"/>
      <c r="E77" s="3"/>
    </row>
    <row r="78" spans="1:20" ht="120.75" customHeight="1">
      <c r="A78" s="3"/>
      <c r="B78" s="3"/>
      <c r="C78" s="3"/>
      <c r="D78" s="3"/>
      <c r="E78" s="3"/>
    </row>
    <row r="79" spans="1:20" ht="120.75" customHeight="1">
      <c r="A79" s="5" t="s">
        <v>87</v>
      </c>
      <c r="F79" s="6"/>
    </row>
    <row r="80" spans="1:20" ht="120.75" customHeight="1">
      <c r="A80" s="9" t="s">
        <v>38</v>
      </c>
      <c r="B80" s="9" t="s">
        <v>152</v>
      </c>
      <c r="C80" s="9" t="s">
        <v>48</v>
      </c>
      <c r="D80" s="9" t="s">
        <v>88</v>
      </c>
      <c r="E80" s="9" t="s">
        <v>51</v>
      </c>
      <c r="F80" s="10" t="s">
        <v>49</v>
      </c>
      <c r="G80" s="9" t="s">
        <v>50</v>
      </c>
      <c r="H80" s="11" t="s">
        <v>37</v>
      </c>
      <c r="I80" s="9" t="s">
        <v>39</v>
      </c>
      <c r="J80" s="9" t="s">
        <v>43</v>
      </c>
      <c r="K80" s="9" t="s">
        <v>40</v>
      </c>
      <c r="L80" s="12" t="s">
        <v>63</v>
      </c>
      <c r="M80" s="12" t="s">
        <v>64</v>
      </c>
      <c r="N80" s="12" t="s">
        <v>52</v>
      </c>
      <c r="O80" s="12" t="s">
        <v>53</v>
      </c>
      <c r="P80" s="12" t="s">
        <v>67</v>
      </c>
      <c r="Q80" s="12" t="s">
        <v>65</v>
      </c>
      <c r="R80" s="12" t="s">
        <v>41</v>
      </c>
      <c r="S80" s="13" t="s">
        <v>68</v>
      </c>
      <c r="T80" s="12" t="s">
        <v>42</v>
      </c>
    </row>
    <row r="81" spans="1:20" ht="120.75" customHeight="1">
      <c r="A81" s="12">
        <v>162608</v>
      </c>
      <c r="B81" s="12"/>
      <c r="C81" s="12" t="s">
        <v>31</v>
      </c>
      <c r="D81" s="12" t="s">
        <v>128</v>
      </c>
      <c r="E81" s="12" t="s">
        <v>1</v>
      </c>
      <c r="F81" s="18">
        <v>0.49</v>
      </c>
      <c r="G81" s="12">
        <v>1095</v>
      </c>
      <c r="H81" s="15">
        <v>5310276002611</v>
      </c>
      <c r="I81" s="12">
        <v>16024930</v>
      </c>
      <c r="J81" s="12">
        <v>0.15</v>
      </c>
      <c r="K81" s="12">
        <v>24</v>
      </c>
      <c r="L81" s="16">
        <v>11</v>
      </c>
      <c r="M81" s="16">
        <v>15</v>
      </c>
      <c r="N81" s="16">
        <f t="shared" ref="N81:N88" si="21">M81*L81</f>
        <v>165</v>
      </c>
      <c r="O81" s="17">
        <f>+J81*K81</f>
        <v>3.5999999999999996</v>
      </c>
      <c r="P81" s="12">
        <f t="shared" ref="P81:P88" si="22">+O81*1.08</f>
        <v>3.8879999999999999</v>
      </c>
      <c r="Q81" s="12">
        <v>140</v>
      </c>
      <c r="R81" s="12">
        <f t="shared" ref="R81:R88" si="23">+N81*O81</f>
        <v>593.99999999999989</v>
      </c>
      <c r="S81" s="13">
        <f t="shared" ref="S81:S88" si="24">+N81*P81</f>
        <v>641.52</v>
      </c>
      <c r="T81" s="12" t="s">
        <v>62</v>
      </c>
    </row>
    <row r="82" spans="1:20" ht="120.75" customHeight="1">
      <c r="A82" s="12">
        <v>162609</v>
      </c>
      <c r="B82" s="12"/>
      <c r="C82" s="12" t="s">
        <v>32</v>
      </c>
      <c r="D82" s="12" t="s">
        <v>129</v>
      </c>
      <c r="E82" s="12" t="s">
        <v>1</v>
      </c>
      <c r="F82" s="18">
        <v>0.52</v>
      </c>
      <c r="G82" s="12">
        <v>1095</v>
      </c>
      <c r="H82" s="15">
        <v>5310276002680</v>
      </c>
      <c r="I82" s="12">
        <v>16025095</v>
      </c>
      <c r="J82" s="12">
        <v>0.15</v>
      </c>
      <c r="K82" s="12">
        <v>24</v>
      </c>
      <c r="L82" s="16">
        <v>11</v>
      </c>
      <c r="M82" s="16">
        <v>15</v>
      </c>
      <c r="N82" s="16">
        <f t="shared" si="21"/>
        <v>165</v>
      </c>
      <c r="O82" s="17">
        <f t="shared" ref="O82:O88" si="25">+J82*K82</f>
        <v>3.5999999999999996</v>
      </c>
      <c r="P82" s="12">
        <f t="shared" si="22"/>
        <v>3.8879999999999999</v>
      </c>
      <c r="Q82" s="12">
        <v>140</v>
      </c>
      <c r="R82" s="12">
        <f t="shared" si="23"/>
        <v>593.99999999999989</v>
      </c>
      <c r="S82" s="13">
        <f t="shared" si="24"/>
        <v>641.52</v>
      </c>
      <c r="T82" s="12" t="s">
        <v>62</v>
      </c>
    </row>
    <row r="83" spans="1:20" ht="120.75" customHeight="1">
      <c r="A83" s="12">
        <v>160321</v>
      </c>
      <c r="B83" s="12"/>
      <c r="C83" s="12" t="s">
        <v>33</v>
      </c>
      <c r="D83" s="12" t="s">
        <v>130</v>
      </c>
      <c r="E83" s="12" t="s">
        <v>1</v>
      </c>
      <c r="F83" s="18">
        <v>0.35</v>
      </c>
      <c r="G83" s="12">
        <v>1095</v>
      </c>
      <c r="H83" s="15">
        <v>5310276002789</v>
      </c>
      <c r="I83" s="12">
        <v>16023230</v>
      </c>
      <c r="J83" s="12">
        <v>0.15</v>
      </c>
      <c r="K83" s="12">
        <v>24</v>
      </c>
      <c r="L83" s="16">
        <v>11</v>
      </c>
      <c r="M83" s="16">
        <v>15</v>
      </c>
      <c r="N83" s="16">
        <f t="shared" si="21"/>
        <v>165</v>
      </c>
      <c r="O83" s="17">
        <f t="shared" si="25"/>
        <v>3.5999999999999996</v>
      </c>
      <c r="P83" s="12">
        <f t="shared" si="22"/>
        <v>3.8879999999999999</v>
      </c>
      <c r="Q83" s="12">
        <v>140</v>
      </c>
      <c r="R83" s="12">
        <f t="shared" si="23"/>
        <v>593.99999999999989</v>
      </c>
      <c r="S83" s="13">
        <f t="shared" si="24"/>
        <v>641.52</v>
      </c>
      <c r="T83" s="12" t="s">
        <v>62</v>
      </c>
    </row>
    <row r="84" spans="1:20" ht="120.75" customHeight="1">
      <c r="A84" s="12">
        <v>160320</v>
      </c>
      <c r="B84" s="12"/>
      <c r="C84" s="12" t="s">
        <v>28</v>
      </c>
      <c r="D84" s="12" t="s">
        <v>131</v>
      </c>
      <c r="E84" s="12" t="s">
        <v>1</v>
      </c>
      <c r="F84" s="18">
        <v>0.3</v>
      </c>
      <c r="G84" s="12">
        <v>1095</v>
      </c>
      <c r="H84" s="15">
        <v>5310276002833</v>
      </c>
      <c r="I84" s="12">
        <v>16023230</v>
      </c>
      <c r="J84" s="12">
        <v>0.15</v>
      </c>
      <c r="K84" s="12">
        <v>24</v>
      </c>
      <c r="L84" s="16">
        <v>11</v>
      </c>
      <c r="M84" s="16">
        <v>15</v>
      </c>
      <c r="N84" s="16">
        <f t="shared" si="21"/>
        <v>165</v>
      </c>
      <c r="O84" s="17">
        <f t="shared" si="25"/>
        <v>3.5999999999999996</v>
      </c>
      <c r="P84" s="12">
        <f t="shared" si="22"/>
        <v>3.8879999999999999</v>
      </c>
      <c r="Q84" s="12">
        <v>140</v>
      </c>
      <c r="R84" s="12">
        <f t="shared" si="23"/>
        <v>593.99999999999989</v>
      </c>
      <c r="S84" s="13">
        <f t="shared" si="24"/>
        <v>641.52</v>
      </c>
      <c r="T84" s="12" t="s">
        <v>62</v>
      </c>
    </row>
    <row r="85" spans="1:20" ht="120.75" customHeight="1">
      <c r="A85" s="12">
        <v>160319</v>
      </c>
      <c r="B85" s="12"/>
      <c r="C85" s="12" t="s">
        <v>27</v>
      </c>
      <c r="D85" s="12" t="s">
        <v>132</v>
      </c>
      <c r="E85" s="12" t="s">
        <v>1</v>
      </c>
      <c r="F85" s="18">
        <v>0.42</v>
      </c>
      <c r="G85" s="12">
        <v>1095</v>
      </c>
      <c r="H85" s="15">
        <v>5310276002840</v>
      </c>
      <c r="I85" s="12">
        <v>16022090</v>
      </c>
      <c r="J85" s="12">
        <v>0.15</v>
      </c>
      <c r="K85" s="12">
        <v>24</v>
      </c>
      <c r="L85" s="16">
        <v>11</v>
      </c>
      <c r="M85" s="16">
        <v>15</v>
      </c>
      <c r="N85" s="16">
        <f t="shared" si="21"/>
        <v>165</v>
      </c>
      <c r="O85" s="17">
        <f t="shared" si="25"/>
        <v>3.5999999999999996</v>
      </c>
      <c r="P85" s="12">
        <f t="shared" si="22"/>
        <v>3.8879999999999999</v>
      </c>
      <c r="Q85" s="12">
        <v>140</v>
      </c>
      <c r="R85" s="12">
        <f t="shared" si="23"/>
        <v>593.99999999999989</v>
      </c>
      <c r="S85" s="13">
        <f t="shared" si="24"/>
        <v>641.52</v>
      </c>
      <c r="T85" s="12" t="s">
        <v>62</v>
      </c>
    </row>
    <row r="86" spans="1:20" ht="120.75" customHeight="1">
      <c r="A86" s="12">
        <v>160859</v>
      </c>
      <c r="B86" s="12"/>
      <c r="C86" s="12" t="s">
        <v>133</v>
      </c>
      <c r="D86" s="12" t="s">
        <v>135</v>
      </c>
      <c r="E86" s="12" t="s">
        <v>1</v>
      </c>
      <c r="F86" s="18">
        <v>0.3</v>
      </c>
      <c r="G86" s="12">
        <v>1095</v>
      </c>
      <c r="H86" s="15">
        <v>5310276003496</v>
      </c>
      <c r="I86" s="12">
        <v>16023230</v>
      </c>
      <c r="J86" s="12">
        <v>9.5000000000000001E-2</v>
      </c>
      <c r="K86" s="12">
        <v>16</v>
      </c>
      <c r="L86" s="16">
        <v>21</v>
      </c>
      <c r="M86" s="16">
        <v>15</v>
      </c>
      <c r="N86" s="16">
        <f t="shared" si="21"/>
        <v>315</v>
      </c>
      <c r="O86" s="17">
        <f t="shared" si="25"/>
        <v>1.52</v>
      </c>
      <c r="P86" s="12">
        <f t="shared" si="22"/>
        <v>1.6416000000000002</v>
      </c>
      <c r="Q86" s="12">
        <v>140</v>
      </c>
      <c r="R86" s="12">
        <f t="shared" si="23"/>
        <v>478.8</v>
      </c>
      <c r="S86" s="13">
        <f t="shared" si="24"/>
        <v>517.10400000000004</v>
      </c>
      <c r="T86" s="12" t="s">
        <v>62</v>
      </c>
    </row>
    <row r="87" spans="1:20" ht="120.75" customHeight="1">
      <c r="A87" s="12">
        <v>160370</v>
      </c>
      <c r="B87" s="12"/>
      <c r="C87" s="12" t="s">
        <v>134</v>
      </c>
      <c r="D87" s="12" t="s">
        <v>136</v>
      </c>
      <c r="E87" s="12" t="s">
        <v>1</v>
      </c>
      <c r="F87" s="18">
        <v>0.3</v>
      </c>
      <c r="G87" s="12">
        <v>1095</v>
      </c>
      <c r="H87" s="15">
        <v>5310276003618</v>
      </c>
      <c r="I87" s="12">
        <v>16023230</v>
      </c>
      <c r="J87" s="12">
        <v>9.5000000000000001E-2</v>
      </c>
      <c r="K87" s="12">
        <v>16</v>
      </c>
      <c r="L87" s="16">
        <v>21</v>
      </c>
      <c r="M87" s="16">
        <v>15</v>
      </c>
      <c r="N87" s="16">
        <f t="shared" si="21"/>
        <v>315</v>
      </c>
      <c r="O87" s="17">
        <f t="shared" si="25"/>
        <v>1.52</v>
      </c>
      <c r="P87" s="12">
        <f t="shared" si="22"/>
        <v>1.6416000000000002</v>
      </c>
      <c r="Q87" s="12">
        <v>140</v>
      </c>
      <c r="R87" s="12">
        <f t="shared" si="23"/>
        <v>478.8</v>
      </c>
      <c r="S87" s="13">
        <f t="shared" si="24"/>
        <v>517.10400000000004</v>
      </c>
      <c r="T87" s="12" t="s">
        <v>62</v>
      </c>
    </row>
    <row r="88" spans="1:20" ht="120.75" customHeight="1">
      <c r="A88" s="12">
        <v>160411</v>
      </c>
      <c r="B88" s="12"/>
      <c r="C88" s="12" t="s">
        <v>34</v>
      </c>
      <c r="D88" s="12" t="s">
        <v>132</v>
      </c>
      <c r="E88" s="12" t="s">
        <v>1</v>
      </c>
      <c r="F88" s="18">
        <v>0.315</v>
      </c>
      <c r="G88" s="12">
        <v>1095</v>
      </c>
      <c r="H88" s="15">
        <v>5310276003700</v>
      </c>
      <c r="I88" s="12">
        <v>16022090</v>
      </c>
      <c r="J88" s="12">
        <v>9.5000000000000001E-2</v>
      </c>
      <c r="K88" s="12">
        <v>16</v>
      </c>
      <c r="L88" s="16">
        <v>21</v>
      </c>
      <c r="M88" s="16">
        <v>15</v>
      </c>
      <c r="N88" s="16">
        <f t="shared" si="21"/>
        <v>315</v>
      </c>
      <c r="O88" s="17">
        <f t="shared" si="25"/>
        <v>1.52</v>
      </c>
      <c r="P88" s="12">
        <f t="shared" si="22"/>
        <v>1.6416000000000002</v>
      </c>
      <c r="Q88" s="12">
        <v>140</v>
      </c>
      <c r="R88" s="12">
        <f t="shared" si="23"/>
        <v>478.8</v>
      </c>
      <c r="S88" s="13">
        <f t="shared" si="24"/>
        <v>517.10400000000004</v>
      </c>
      <c r="T88" s="12" t="s">
        <v>62</v>
      </c>
    </row>
    <row r="89" spans="1:20" ht="120.75" customHeight="1">
      <c r="A89" s="32">
        <v>160905</v>
      </c>
      <c r="B89" s="9"/>
      <c r="C89" s="12" t="s">
        <v>69</v>
      </c>
      <c r="D89" s="12" t="s">
        <v>137</v>
      </c>
      <c r="E89" s="12" t="s">
        <v>1</v>
      </c>
      <c r="F89" s="33">
        <v>0.09</v>
      </c>
      <c r="G89" s="12">
        <v>1095</v>
      </c>
      <c r="H89" s="2">
        <v>5310276001294</v>
      </c>
      <c r="I89" s="12">
        <v>16023230</v>
      </c>
      <c r="J89" s="12">
        <v>0.05</v>
      </c>
      <c r="K89" s="12">
        <v>24</v>
      </c>
      <c r="L89" s="16">
        <v>20</v>
      </c>
      <c r="M89" s="16">
        <v>20</v>
      </c>
      <c r="N89" s="16">
        <f t="shared" ref="N89:N91" si="26">M89*L89</f>
        <v>400</v>
      </c>
      <c r="O89" s="17">
        <f>+J89*K89</f>
        <v>1.2000000000000002</v>
      </c>
      <c r="P89" s="12">
        <f t="shared" ref="P89:P91" si="27">+O89*1.08</f>
        <v>1.2960000000000003</v>
      </c>
      <c r="Q89" s="12">
        <v>140</v>
      </c>
      <c r="R89" s="12">
        <f t="shared" ref="R89:R91" si="28">+N89*O89</f>
        <v>480.00000000000006</v>
      </c>
      <c r="S89" s="13">
        <f t="shared" ref="S89:S91" si="29">+N89*P89</f>
        <v>518.40000000000009</v>
      </c>
      <c r="T89" s="12" t="s">
        <v>62</v>
      </c>
    </row>
    <row r="90" spans="1:20" ht="120.75" customHeight="1">
      <c r="A90" s="34">
        <v>160911</v>
      </c>
      <c r="B90" s="28"/>
      <c r="C90" s="9" t="s">
        <v>70</v>
      </c>
      <c r="D90" s="12" t="s">
        <v>138</v>
      </c>
      <c r="E90" s="9" t="s">
        <v>1</v>
      </c>
      <c r="F90" s="35">
        <v>0.12</v>
      </c>
      <c r="G90" s="9">
        <v>1095</v>
      </c>
      <c r="H90" s="2">
        <v>5310276001317</v>
      </c>
      <c r="I90" s="9">
        <v>16023230</v>
      </c>
      <c r="J90" s="9">
        <v>7.4999999999999997E-2</v>
      </c>
      <c r="K90" s="9">
        <v>16</v>
      </c>
      <c r="L90" s="36">
        <v>20</v>
      </c>
      <c r="M90" s="36">
        <v>20</v>
      </c>
      <c r="N90" s="36">
        <f t="shared" si="26"/>
        <v>400</v>
      </c>
      <c r="O90" s="37">
        <f>+J90*K90</f>
        <v>1.2</v>
      </c>
      <c r="P90" s="9">
        <f t="shared" si="27"/>
        <v>1.296</v>
      </c>
      <c r="Q90" s="9">
        <v>140</v>
      </c>
      <c r="R90" s="9">
        <f>+N90*O90</f>
        <v>480</v>
      </c>
      <c r="S90" s="38">
        <f t="shared" si="29"/>
        <v>518.4</v>
      </c>
      <c r="T90" s="9" t="s">
        <v>62</v>
      </c>
    </row>
    <row r="91" spans="1:20" ht="120.75" customHeight="1">
      <c r="A91" s="12">
        <v>160914</v>
      </c>
      <c r="B91" s="12"/>
      <c r="C91" s="12" t="s">
        <v>71</v>
      </c>
      <c r="D91" s="12" t="s">
        <v>139</v>
      </c>
      <c r="E91" s="12" t="s">
        <v>1</v>
      </c>
      <c r="F91" s="14">
        <v>0.16</v>
      </c>
      <c r="G91" s="12">
        <v>1095</v>
      </c>
      <c r="H91" s="15">
        <v>5310276001324</v>
      </c>
      <c r="I91" s="12">
        <v>16023230</v>
      </c>
      <c r="J91" s="12">
        <v>0.1</v>
      </c>
      <c r="K91" s="12">
        <v>12</v>
      </c>
      <c r="L91" s="16">
        <v>21</v>
      </c>
      <c r="M91" s="16">
        <v>22</v>
      </c>
      <c r="N91" s="16">
        <f t="shared" si="26"/>
        <v>462</v>
      </c>
      <c r="O91" s="17">
        <f t="shared" ref="O91" si="30">+J91*K91</f>
        <v>1.2000000000000002</v>
      </c>
      <c r="P91" s="12">
        <f t="shared" si="27"/>
        <v>1.2960000000000003</v>
      </c>
      <c r="Q91" s="12">
        <v>140</v>
      </c>
      <c r="R91" s="12">
        <f t="shared" si="28"/>
        <v>554.40000000000009</v>
      </c>
      <c r="S91" s="13">
        <f t="shared" si="29"/>
        <v>598.75200000000007</v>
      </c>
      <c r="T91" s="12" t="s">
        <v>62</v>
      </c>
    </row>
    <row r="92" spans="1:20" ht="120.75" customHeight="1">
      <c r="A92" s="39">
        <v>160946</v>
      </c>
      <c r="B92" s="39"/>
      <c r="C92" s="39" t="s">
        <v>72</v>
      </c>
      <c r="D92" s="39" t="s">
        <v>140</v>
      </c>
      <c r="E92" s="12" t="s">
        <v>1</v>
      </c>
      <c r="F92" s="39">
        <v>0.17</v>
      </c>
      <c r="G92" s="12">
        <v>1095</v>
      </c>
      <c r="H92" s="15">
        <v>5310276002642</v>
      </c>
      <c r="I92" s="12">
        <v>16023230</v>
      </c>
      <c r="J92" s="12">
        <v>0.1</v>
      </c>
      <c r="K92" s="12">
        <v>12</v>
      </c>
      <c r="L92" s="16">
        <v>21</v>
      </c>
      <c r="M92" s="16">
        <v>22</v>
      </c>
      <c r="N92" s="16">
        <f t="shared" ref="N92:N97" si="31">M92*L92</f>
        <v>462</v>
      </c>
      <c r="O92" s="17">
        <f t="shared" ref="O92" si="32">+J92*K92</f>
        <v>1.2000000000000002</v>
      </c>
      <c r="P92" s="12">
        <f t="shared" ref="P92:P97" si="33">+O92*1.08</f>
        <v>1.2960000000000003</v>
      </c>
      <c r="Q92" s="12">
        <v>140</v>
      </c>
      <c r="R92" s="12">
        <f t="shared" ref="R92" si="34">+N92*O92</f>
        <v>554.40000000000009</v>
      </c>
      <c r="S92" s="13">
        <f t="shared" ref="S92:S97" si="35">+N92*P92</f>
        <v>598.75200000000007</v>
      </c>
      <c r="T92" s="12" t="s">
        <v>62</v>
      </c>
    </row>
    <row r="93" spans="1:20" ht="120.75" customHeight="1">
      <c r="A93" s="40">
        <v>160327</v>
      </c>
      <c r="B93" s="40"/>
      <c r="C93" s="39" t="s">
        <v>73</v>
      </c>
      <c r="D93" s="39" t="s">
        <v>141</v>
      </c>
      <c r="E93" s="12" t="s">
        <v>1</v>
      </c>
      <c r="F93" s="41">
        <v>0.14000000000000001</v>
      </c>
      <c r="G93" s="12">
        <v>1095</v>
      </c>
      <c r="H93" s="15">
        <v>5310276003113</v>
      </c>
      <c r="I93" s="12">
        <v>16023230</v>
      </c>
      <c r="J93" s="12">
        <v>7.4999999999999997E-2</v>
      </c>
      <c r="K93" s="12">
        <v>16</v>
      </c>
      <c r="L93" s="16">
        <v>20</v>
      </c>
      <c r="M93" s="16">
        <v>20</v>
      </c>
      <c r="N93" s="16">
        <f t="shared" si="31"/>
        <v>400</v>
      </c>
      <c r="O93" s="17">
        <f>+J93*K93</f>
        <v>1.2</v>
      </c>
      <c r="P93" s="12">
        <f t="shared" si="33"/>
        <v>1.296</v>
      </c>
      <c r="Q93" s="12">
        <v>140</v>
      </c>
      <c r="R93" s="12">
        <f>+N93*O93</f>
        <v>480</v>
      </c>
      <c r="S93" s="13">
        <f t="shared" si="35"/>
        <v>518.4</v>
      </c>
      <c r="T93" s="12" t="s">
        <v>62</v>
      </c>
    </row>
    <row r="94" spans="1:20" ht="120.75" customHeight="1">
      <c r="A94" s="40">
        <v>160874</v>
      </c>
      <c r="B94" s="40"/>
      <c r="C94" s="39" t="s">
        <v>149</v>
      </c>
      <c r="D94" s="39" t="s">
        <v>150</v>
      </c>
      <c r="E94" s="12" t="s">
        <v>1</v>
      </c>
      <c r="F94" s="41">
        <v>0.1</v>
      </c>
      <c r="G94" s="12">
        <v>1095</v>
      </c>
      <c r="H94" s="15">
        <v>5310276004653</v>
      </c>
      <c r="I94" s="12">
        <v>16023230</v>
      </c>
      <c r="J94" s="12">
        <v>0.05</v>
      </c>
      <c r="K94" s="12">
        <v>24</v>
      </c>
      <c r="L94" s="16">
        <v>20</v>
      </c>
      <c r="M94" s="16">
        <v>20</v>
      </c>
      <c r="N94" s="16">
        <f t="shared" si="31"/>
        <v>400</v>
      </c>
      <c r="O94" s="17">
        <f>+J94*K94</f>
        <v>1.2000000000000002</v>
      </c>
      <c r="P94" s="12">
        <f t="shared" si="33"/>
        <v>1.2960000000000003</v>
      </c>
      <c r="Q94" s="12">
        <v>140</v>
      </c>
      <c r="R94" s="12">
        <f t="shared" ref="R94" si="36">+N94*O94</f>
        <v>480.00000000000006</v>
      </c>
      <c r="S94" s="13">
        <f t="shared" si="35"/>
        <v>518.40000000000009</v>
      </c>
      <c r="T94" s="12" t="s">
        <v>62</v>
      </c>
    </row>
    <row r="95" spans="1:20" ht="120.75" customHeight="1">
      <c r="A95" s="12">
        <v>160912</v>
      </c>
      <c r="B95" s="12"/>
      <c r="C95" s="39" t="s">
        <v>74</v>
      </c>
      <c r="D95" s="12" t="s">
        <v>142</v>
      </c>
      <c r="E95" s="12" t="s">
        <v>1</v>
      </c>
      <c r="F95" s="14">
        <v>0.12</v>
      </c>
      <c r="G95" s="12">
        <v>1095</v>
      </c>
      <c r="H95" s="15">
        <v>5310276001300</v>
      </c>
      <c r="I95" s="12">
        <v>16022090</v>
      </c>
      <c r="J95" s="12">
        <v>0.05</v>
      </c>
      <c r="K95" s="12">
        <v>24</v>
      </c>
      <c r="L95" s="16">
        <v>20</v>
      </c>
      <c r="M95" s="16">
        <v>20</v>
      </c>
      <c r="N95" s="16">
        <f t="shared" si="31"/>
        <v>400</v>
      </c>
      <c r="O95" s="17">
        <f>+J95*K95</f>
        <v>1.2000000000000002</v>
      </c>
      <c r="P95" s="12">
        <f t="shared" si="33"/>
        <v>1.2960000000000003</v>
      </c>
      <c r="Q95" s="12">
        <v>140</v>
      </c>
      <c r="R95" s="12">
        <f t="shared" ref="R95" si="37">+N95*O95</f>
        <v>480.00000000000006</v>
      </c>
      <c r="S95" s="13">
        <f t="shared" si="35"/>
        <v>518.40000000000009</v>
      </c>
      <c r="T95" s="12" t="s">
        <v>62</v>
      </c>
    </row>
    <row r="96" spans="1:20" ht="120.75" customHeight="1">
      <c r="A96" s="12">
        <v>160915</v>
      </c>
      <c r="B96" s="12"/>
      <c r="C96" s="39" t="s">
        <v>75</v>
      </c>
      <c r="D96" s="12" t="s">
        <v>143</v>
      </c>
      <c r="E96" s="12" t="s">
        <v>1</v>
      </c>
      <c r="F96" s="14">
        <v>0.18</v>
      </c>
      <c r="G96" s="12">
        <v>1095</v>
      </c>
      <c r="H96" s="15">
        <v>5310276001331</v>
      </c>
      <c r="I96" s="12">
        <v>16022090</v>
      </c>
      <c r="J96" s="12">
        <v>7.4999999999999997E-2</v>
      </c>
      <c r="K96" s="12">
        <v>16</v>
      </c>
      <c r="L96" s="16">
        <v>20</v>
      </c>
      <c r="M96" s="16">
        <v>20</v>
      </c>
      <c r="N96" s="16">
        <f t="shared" si="31"/>
        <v>400</v>
      </c>
      <c r="O96" s="17">
        <f>+J96*K96</f>
        <v>1.2</v>
      </c>
      <c r="P96" s="12">
        <f t="shared" si="33"/>
        <v>1.296</v>
      </c>
      <c r="Q96" s="12">
        <v>140</v>
      </c>
      <c r="R96" s="12">
        <f>+N96*O96</f>
        <v>480</v>
      </c>
      <c r="S96" s="13">
        <f t="shared" si="35"/>
        <v>518.4</v>
      </c>
      <c r="T96" s="12" t="s">
        <v>62</v>
      </c>
    </row>
    <row r="97" spans="1:20" ht="120.75" customHeight="1">
      <c r="A97" s="12">
        <v>160907</v>
      </c>
      <c r="B97" s="12"/>
      <c r="C97" s="39" t="s">
        <v>76</v>
      </c>
      <c r="D97" s="12" t="s">
        <v>144</v>
      </c>
      <c r="E97" s="12" t="s">
        <v>1</v>
      </c>
      <c r="F97" s="14">
        <v>0.23</v>
      </c>
      <c r="G97" s="12">
        <v>1095</v>
      </c>
      <c r="H97" s="15">
        <v>5310276001348</v>
      </c>
      <c r="I97" s="12">
        <v>16022090</v>
      </c>
      <c r="J97" s="12">
        <v>0.1</v>
      </c>
      <c r="K97" s="12">
        <v>12</v>
      </c>
      <c r="L97" s="16">
        <v>21</v>
      </c>
      <c r="M97" s="16">
        <v>22</v>
      </c>
      <c r="N97" s="16">
        <f t="shared" si="31"/>
        <v>462</v>
      </c>
      <c r="O97" s="17">
        <f t="shared" ref="O97" si="38">+J97*K97</f>
        <v>1.2000000000000002</v>
      </c>
      <c r="P97" s="12">
        <f t="shared" si="33"/>
        <v>1.2960000000000003</v>
      </c>
      <c r="Q97" s="12">
        <v>140</v>
      </c>
      <c r="R97" s="12">
        <f t="shared" ref="R97" si="39">+N97*O97</f>
        <v>554.40000000000009</v>
      </c>
      <c r="S97" s="13">
        <f t="shared" si="35"/>
        <v>598.75200000000007</v>
      </c>
      <c r="T97" s="12" t="s">
        <v>62</v>
      </c>
    </row>
    <row r="99" spans="1:20">
      <c r="A99" s="5" t="s">
        <v>148</v>
      </c>
    </row>
  </sheetData>
  <mergeCells count="1">
    <mergeCell ref="A1:F1"/>
  </mergeCells>
  <pageMargins left="0.2" right="0.2" top="0.2" bottom="0.75" header="0.2" footer="0.3"/>
  <pageSetup paperSize="9" scale="8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22.11.2019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2020-03-09T13:56:53Z</dcterms:modified>
</cp:coreProperties>
</file>