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406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<sst xmlns="http://schemas.openxmlformats.org/spreadsheetml/2006/main" count="92" uniqueCount="38">
  <si>
    <t>SHENZHEN SHENG SHI KANG HUA TEC.GROUP</t>
  </si>
  <si>
    <r>
      <t xml:space="preserve"> Whitelist Protective Equipments</t>
    </r>
    <r>
      <rPr>
        <sz val="14"/>
        <rFont val="华文细黑"/>
        <family val="3"/>
      </rPr>
      <t xml:space="preserve">
</t>
    </r>
    <r>
      <rPr>
        <b/>
        <sz val="14"/>
        <color indexed="10"/>
        <rFont val="华文细黑"/>
        <family val="3"/>
      </rPr>
      <t>FDA &amp; CE available</t>
    </r>
  </si>
  <si>
    <t>Model No.</t>
  </si>
  <si>
    <t>Image</t>
  </si>
  <si>
    <t>Specification</t>
  </si>
  <si>
    <t>EXW Price(usd/pc)</t>
  </si>
  <si>
    <t>Lead Time</t>
  </si>
  <si>
    <t>Packing info</t>
  </si>
  <si>
    <t>KN95 5-Layer</t>
  </si>
  <si>
    <t>Daily production : 2,000,000pcs</t>
  </si>
  <si>
    <r>
      <t xml:space="preserve">Product Name: KN95 Particulate Protective Mask 5-Layer </t>
    </r>
    <r>
      <rPr>
        <b/>
        <u val="single"/>
        <sz val="8"/>
        <rFont val="华文细黑"/>
        <family val="3"/>
      </rPr>
      <t xml:space="preserve">
</t>
    </r>
    <r>
      <rPr>
        <b/>
        <sz val="8"/>
        <rFont val="华文细黑"/>
        <family val="3"/>
      </rPr>
      <t>Material</t>
    </r>
    <r>
      <rPr>
        <sz val="8"/>
        <rFont val="华文细黑"/>
        <family val="3"/>
      </rPr>
      <t xml:space="preserve">: Melt-blown,Non-woven
</t>
    </r>
    <r>
      <rPr>
        <b/>
        <sz val="8"/>
        <rFont val="华文细黑"/>
        <family val="3"/>
      </rPr>
      <t>Color</t>
    </r>
    <r>
      <rPr>
        <sz val="8"/>
        <rFont val="华文细黑"/>
        <family val="3"/>
      </rPr>
      <t xml:space="preserve">: White
</t>
    </r>
    <r>
      <rPr>
        <b/>
        <sz val="8"/>
        <rFont val="华文细黑"/>
        <family val="3"/>
      </rPr>
      <t>Grade</t>
    </r>
    <r>
      <rPr>
        <sz val="8"/>
        <rFont val="华文细黑"/>
        <family val="3"/>
      </rPr>
      <t xml:space="preserve">: A  
</t>
    </r>
    <r>
      <rPr>
        <b/>
        <sz val="8"/>
        <color indexed="10"/>
        <rFont val="华文细黑"/>
        <family val="3"/>
      </rPr>
      <t>BFE≥95%,PFE ≥95%</t>
    </r>
    <r>
      <rPr>
        <sz val="8"/>
        <rFont val="华文细黑"/>
        <family val="3"/>
      </rPr>
      <t xml:space="preserve">
</t>
    </r>
    <r>
      <rPr>
        <b/>
        <sz val="8"/>
        <rFont val="华文细黑"/>
        <family val="3"/>
      </rPr>
      <t>Executive standard</t>
    </r>
    <r>
      <rPr>
        <sz val="8"/>
        <rFont val="华文细黑"/>
        <family val="3"/>
      </rPr>
      <t xml:space="preserve">: GB2626-2006
</t>
    </r>
    <r>
      <rPr>
        <b/>
        <sz val="8"/>
        <rFont val="华文细黑"/>
        <family val="3"/>
      </rPr>
      <t>Air Pollution Resistance</t>
    </r>
    <r>
      <rPr>
        <sz val="8"/>
        <rFont val="华文细黑"/>
        <family val="3"/>
      </rPr>
      <t xml:space="preserve">: PM2.5
</t>
    </r>
    <r>
      <rPr>
        <b/>
        <sz val="8"/>
        <rFont val="华文细黑"/>
        <family val="3"/>
      </rPr>
      <t>Size</t>
    </r>
    <r>
      <rPr>
        <sz val="8"/>
        <rFont val="华文细黑"/>
        <family val="3"/>
      </rPr>
      <t xml:space="preserve">: 10.7*16cm
</t>
    </r>
    <r>
      <rPr>
        <b/>
        <sz val="8"/>
        <rFont val="华文细黑"/>
        <family val="3"/>
      </rPr>
      <t>Suitable</t>
    </r>
    <r>
      <rPr>
        <sz val="8"/>
        <rFont val="华文细黑"/>
        <family val="3"/>
      </rPr>
      <t xml:space="preserve">: for adult and child
</t>
    </r>
    <r>
      <rPr>
        <b/>
        <sz val="8"/>
        <rFont val="华文细黑"/>
        <family val="3"/>
      </rPr>
      <t>Box</t>
    </r>
    <r>
      <rPr>
        <sz val="8"/>
        <rFont val="华文细黑"/>
        <family val="3"/>
      </rPr>
      <t xml:space="preserve">: 10 per box
</t>
    </r>
    <r>
      <rPr>
        <b/>
        <sz val="8"/>
        <rFont val="华文细黑"/>
        <family val="3"/>
      </rPr>
      <t>Application scenario</t>
    </r>
    <r>
      <rPr>
        <sz val="8"/>
        <rFont val="华文细黑"/>
        <family val="3"/>
      </rPr>
      <t>: used to protect all kinds of particles</t>
    </r>
  </si>
  <si>
    <t>1 day</t>
  </si>
  <si>
    <t>Independent packaging (one in a PO bag)
20pcs/box  12.5*10.5*17.3cm
Qty/Ctn:1000pcs(50boxes)
Ctn Size: 64.5*35.8*54.5cm 
G.W.:14kgs  By air: 21kgs  By express: 26kgs
------------------------------------
10pcs in a PO bag
20pcs/box  14*9*13cm
Qty/Ctn:2000pcs(100boxes)
Ctn Size: 57.8*46.8*67.3cm 
G.W.:26kgs  By air: 31kgs  By express: 37kgs</t>
  </si>
  <si>
    <t>1-2 days</t>
  </si>
  <si>
    <t>2-3 days</t>
  </si>
  <si>
    <t>Around 5 days</t>
  </si>
  <si>
    <t>FFP2 Particle Filtering Half Mask 
5-Layer</t>
  </si>
  <si>
    <r>
      <t xml:space="preserve">Product Name: FFP2 Particle Filtering Half Mask 5-Layer </t>
    </r>
    <r>
      <rPr>
        <b/>
        <u val="single"/>
        <sz val="8"/>
        <rFont val="华文细黑"/>
        <family val="3"/>
      </rPr>
      <t xml:space="preserve">
</t>
    </r>
    <r>
      <rPr>
        <b/>
        <sz val="8"/>
        <rFont val="华文细黑"/>
        <family val="3"/>
      </rPr>
      <t>Material</t>
    </r>
    <r>
      <rPr>
        <sz val="8"/>
        <rFont val="华文细黑"/>
        <family val="3"/>
      </rPr>
      <t xml:space="preserve">: Melt-Blown,Non-woven,4-Layer
</t>
    </r>
    <r>
      <rPr>
        <b/>
        <sz val="8"/>
        <rFont val="华文细黑"/>
        <family val="3"/>
      </rPr>
      <t>Color</t>
    </r>
    <r>
      <rPr>
        <sz val="8"/>
        <rFont val="华文细黑"/>
        <family val="3"/>
      </rPr>
      <t xml:space="preserve">: White
</t>
    </r>
    <r>
      <rPr>
        <b/>
        <sz val="8"/>
        <rFont val="华文细黑"/>
        <family val="3"/>
      </rPr>
      <t>Grade</t>
    </r>
    <r>
      <rPr>
        <sz val="8"/>
        <rFont val="华文细黑"/>
        <family val="3"/>
      </rPr>
      <t xml:space="preserve">: A  
</t>
    </r>
    <r>
      <rPr>
        <b/>
        <sz val="8"/>
        <color indexed="10"/>
        <rFont val="华文细黑"/>
        <family val="3"/>
      </rPr>
      <t>BFE</t>
    </r>
    <r>
      <rPr>
        <sz val="8"/>
        <color indexed="10"/>
        <rFont val="华文细黑"/>
        <family val="3"/>
      </rPr>
      <t>≥95%,PFE ≥95%</t>
    </r>
    <r>
      <rPr>
        <sz val="8"/>
        <rFont val="华文细黑"/>
        <family val="3"/>
      </rPr>
      <t xml:space="preserve">
</t>
    </r>
    <r>
      <rPr>
        <b/>
        <sz val="8"/>
        <color indexed="10"/>
        <rFont val="华文细黑"/>
        <family val="3"/>
      </rPr>
      <t>Executive standard</t>
    </r>
    <r>
      <rPr>
        <sz val="8"/>
        <color indexed="10"/>
        <rFont val="华文细黑"/>
        <family val="3"/>
      </rPr>
      <t>: EN 149 FFP2 NR</t>
    </r>
    <r>
      <rPr>
        <sz val="8"/>
        <rFont val="华文细黑"/>
        <family val="3"/>
      </rPr>
      <t xml:space="preserve">
</t>
    </r>
    <r>
      <rPr>
        <b/>
        <sz val="8"/>
        <rFont val="华文细黑"/>
        <family val="3"/>
      </rPr>
      <t>Air Pollution Resistance</t>
    </r>
    <r>
      <rPr>
        <sz val="8"/>
        <rFont val="华文细黑"/>
        <family val="3"/>
      </rPr>
      <t xml:space="preserve">: PM2.5
</t>
    </r>
    <r>
      <rPr>
        <b/>
        <sz val="8"/>
        <rFont val="华文细黑"/>
        <family val="3"/>
      </rPr>
      <t>Size</t>
    </r>
    <r>
      <rPr>
        <sz val="8"/>
        <rFont val="华文细黑"/>
        <family val="3"/>
      </rPr>
      <t xml:space="preserve">: 10.7*16cm
</t>
    </r>
    <r>
      <rPr>
        <b/>
        <sz val="8"/>
        <rFont val="华文细黑"/>
        <family val="3"/>
      </rPr>
      <t>Suitable</t>
    </r>
    <r>
      <rPr>
        <sz val="8"/>
        <rFont val="华文细黑"/>
        <family val="3"/>
      </rPr>
      <t xml:space="preserve">: for adult and child
</t>
    </r>
    <r>
      <rPr>
        <b/>
        <sz val="8"/>
        <rFont val="华文细黑"/>
        <family val="3"/>
      </rPr>
      <t>Box</t>
    </r>
    <r>
      <rPr>
        <sz val="8"/>
        <rFont val="华文细黑"/>
        <family val="3"/>
      </rPr>
      <t xml:space="preserve">: 10 per box
</t>
    </r>
    <r>
      <rPr>
        <b/>
        <sz val="8"/>
        <rFont val="华文细黑"/>
        <family val="3"/>
      </rPr>
      <t>Application scenario</t>
    </r>
    <r>
      <rPr>
        <sz val="8"/>
        <rFont val="华文细黑"/>
        <family val="3"/>
      </rPr>
      <t>: used to protect all kinds of particles
Certificate: CE. FDA</t>
    </r>
  </si>
  <si>
    <t>3ply disposable protective mask</t>
  </si>
  <si>
    <t>Daily production : 3,000,000pcs</t>
  </si>
  <si>
    <r>
      <t>Product name</t>
    </r>
    <r>
      <rPr>
        <sz val="10"/>
        <rFont val="华文细黑"/>
        <family val="3"/>
      </rPr>
      <t xml:space="preserve">: 3ply disposable protective mask
</t>
    </r>
    <r>
      <rPr>
        <b/>
        <sz val="10"/>
        <rFont val="华文细黑"/>
        <family val="3"/>
      </rPr>
      <t>Model</t>
    </r>
    <r>
      <rPr>
        <sz val="10"/>
        <rFont val="华文细黑"/>
        <family val="3"/>
      </rPr>
      <t xml:space="preserve">: Flat earloop mask 
</t>
    </r>
    <r>
      <rPr>
        <b/>
        <sz val="10"/>
        <rFont val="华文细黑"/>
        <family val="3"/>
      </rPr>
      <t>Structure</t>
    </r>
    <r>
      <rPr>
        <sz val="10"/>
        <rFont val="华文细黑"/>
        <family val="3"/>
      </rPr>
      <t xml:space="preserve">: mask body, ear band, nose clip.composed of non-woven,melt-blown cloth,non-woven fabric (non-sterile).
</t>
    </r>
    <r>
      <rPr>
        <b/>
        <sz val="10"/>
        <rFont val="华文细黑"/>
        <family val="3"/>
      </rPr>
      <t>Scope of application</t>
    </r>
    <r>
      <rPr>
        <sz val="10"/>
        <rFont val="华文细黑"/>
        <family val="3"/>
      </rPr>
      <t xml:space="preserve">: Personal protective mask to avoid particles.
</t>
    </r>
    <r>
      <rPr>
        <b/>
        <sz val="10"/>
        <rFont val="华文细黑"/>
        <family val="3"/>
      </rPr>
      <t>Test basis</t>
    </r>
    <r>
      <rPr>
        <sz val="10"/>
        <rFont val="华文细黑"/>
        <family val="3"/>
      </rPr>
      <t xml:space="preserve">: GB/T 32610-2016 disposable protective mask
</t>
    </r>
    <r>
      <rPr>
        <b/>
        <sz val="10"/>
        <color indexed="10"/>
        <rFont val="华文细黑"/>
        <family val="3"/>
      </rPr>
      <t>PFE:≥90%</t>
    </r>
    <r>
      <rPr>
        <sz val="10"/>
        <rFont val="华文细黑"/>
        <family val="3"/>
      </rPr>
      <t xml:space="preserve">
</t>
    </r>
    <r>
      <rPr>
        <b/>
        <sz val="10"/>
        <rFont val="华文细黑"/>
        <family val="3"/>
      </rPr>
      <t>Size</t>
    </r>
    <r>
      <rPr>
        <sz val="10"/>
        <rFont val="华文细黑"/>
        <family val="3"/>
      </rPr>
      <t>: 17.5cm * 9.5cm</t>
    </r>
  </si>
  <si>
    <t>Inner box: 19.6*9.5*8.6cm
Quantity/box: 50pcs (200g)
Carton size: 49.5*40.5*36.5cm
Qty/Ctn: 2000pcs(40 boxes)
G.W.:8.2kgs  By air:13kgs  By express: 16kgs</t>
  </si>
  <si>
    <t>3-5 days</t>
  </si>
  <si>
    <t>Packing info Rf</t>
  </si>
  <si>
    <t>3ply disposable medical mask
Can use in hospital</t>
  </si>
  <si>
    <r>
      <t>Product name: 3ply disposable medical mask (non-sterile)
Model: Flat earloop mask 
Structure: mask body, ear band, nose clip.composed of non-woven,melt-blown non-woven fabric (non-sterile).
Scope of application: medical personnel or related personnel, and protective measures to prevent the spread of body fluids and sprays during invasive surgery.</t>
    </r>
    <r>
      <rPr>
        <b/>
        <sz val="10"/>
        <rFont val="华文细黑"/>
        <family val="3"/>
      </rPr>
      <t xml:space="preserve">
</t>
    </r>
    <r>
      <rPr>
        <b/>
        <sz val="10"/>
        <color indexed="10"/>
        <rFont val="华文细黑"/>
        <family val="3"/>
      </rPr>
      <t xml:space="preserve">BFE/VFE/PFE:≥95%
Certificate: FDA, CE EN14683 Type II TUV Test report </t>
    </r>
    <r>
      <rPr>
        <b/>
        <sz val="10"/>
        <rFont val="华文细黑"/>
        <family val="3"/>
      </rPr>
      <t xml:space="preserve">
Size: 17.5cm * 9.5cm</t>
    </r>
  </si>
  <si>
    <t>Quantity/box: 50pcs (200g); 10pcs in one sealed bag
Carton size: 49.5*40.5*45cm
Qty/Ctn: 2000pcs(40 boxes)
G.W.:10.35kgs  By air:15.5kgs  By express: 19kgs</t>
  </si>
  <si>
    <t>Isolation Gown</t>
  </si>
  <si>
    <t>Daily production :  100,000pcs</t>
  </si>
  <si>
    <r>
      <t>Product name: Disposable Medical Protective Clothing
Structure: SS polypropylene non-woven fabric and 
PE breathable film 65GSM, EVA Rubber strip.
Scope of application: To provide barrier and protection for clinical medical and nursing staff in  the work of contact with potential infection’s blood, fluids, secretions.</t>
    </r>
    <r>
      <rPr>
        <b/>
        <sz val="10"/>
        <color indexed="10"/>
        <rFont val="华文细黑"/>
        <family val="3"/>
      </rPr>
      <t xml:space="preserve">
BFE/VFE/PFE:≥99%
Certificate: FDA, CE EN14126 SGS Test report </t>
    </r>
    <r>
      <rPr>
        <sz val="10"/>
        <rFont val="华文细黑"/>
        <family val="3"/>
      </rPr>
      <t xml:space="preserve">
Size: one size</t>
    </r>
  </si>
  <si>
    <t>Size/product: 30*32cm
Quantity/box: 40 pcs
Carton size: 65*38*38cm
G.W.:12kgs</t>
  </si>
  <si>
    <t>15 days</t>
  </si>
  <si>
    <t>30 days</t>
  </si>
  <si>
    <t>IgM/IgG Antibody Test Kit</t>
  </si>
  <si>
    <t>Daily production :  170,000pcs</t>
  </si>
  <si>
    <t>(Colloidal Gold Immunochromatographic Assay)
IgG and IgM are the key components of the body's immune response to the virus. Therefore, through the serum detection of suspected cases of SARS-CoV-2, it can also be very accurate to detect whether the patient is infected with SARS-CoV-2.</t>
  </si>
  <si>
    <t>Antibody Test Kit packing size:
Dimension of kit: 148*123*70mm
Capacity of kit: 30 tests/kit
G.Weight of kit: 262g
Carton size: 535*395*290mm
Carton capacity: 37 kits（1110 tests）
G.Weight of carton: 10.60kg
Meas of carton: 0.062CBM
*2-30℃ transport</t>
  </si>
  <si>
    <t>7 days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</si>
</sst>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US$&quot;#,##0.000;\-&quot;US$&quot;#,##0.000"/>
    <numFmt numFmtId="177" formatCode="&quot;US$&quot;#,##0.00;\-&quot;US$&quot;#,##0.00"/>
  </numFmts>
  <fonts count="57">
    <font>
      <sz val="12"/>
      <name val="宋体"/>
      <family val="0"/>
    </font>
    <font>
      <sz val="11"/>
      <color indexed="8"/>
      <name val="Calibri"/>
      <family val="2"/>
    </font>
    <font>
      <sz val="9"/>
      <name val="华文细黑"/>
      <family val="3"/>
    </font>
    <font>
      <sz val="12"/>
      <name val="华文细黑"/>
      <family val="3"/>
    </font>
    <font>
      <sz val="8"/>
      <name val="华文细黑"/>
      <family val="3"/>
    </font>
    <font>
      <b/>
      <sz val="14"/>
      <name val="华文细黑"/>
      <family val="3"/>
    </font>
    <font>
      <sz val="14"/>
      <name val="华文细黑"/>
      <family val="3"/>
    </font>
    <font>
      <b/>
      <sz val="8"/>
      <name val="华文细黑"/>
      <family val="3"/>
    </font>
    <font>
      <sz val="9"/>
      <color indexed="8"/>
      <name val="华文细黑"/>
      <family val="3"/>
    </font>
    <font>
      <b/>
      <sz val="10"/>
      <name val="华文细黑"/>
      <family val="3"/>
    </font>
    <font>
      <sz val="10"/>
      <name val="华文细黑"/>
      <family val="3"/>
    </font>
    <font>
      <b/>
      <sz val="14"/>
      <color indexed="10"/>
      <name val="华文细黑"/>
      <family val="3"/>
    </font>
    <font>
      <b/>
      <u val="single"/>
      <sz val="8"/>
      <name val="华文细黑"/>
      <family val="3"/>
    </font>
    <font>
      <b/>
      <sz val="8"/>
      <color indexed="10"/>
      <name val="华文细黑"/>
      <family val="3"/>
    </font>
    <font>
      <sz val="8"/>
      <color indexed="10"/>
      <name val="华文细黑"/>
      <family val="3"/>
    </font>
    <font>
      <b/>
      <sz val="10"/>
      <color indexed="10"/>
      <name val="华文细黑"/>
      <family val="3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20"/>
      <color indexed="9"/>
      <name val="华文细黑"/>
      <family val="3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rgb="FF000000"/>
      <name val="华文细黑"/>
      <family val="3"/>
    </font>
    <font>
      <sz val="9"/>
      <color theme="1"/>
      <name val="华文细黑"/>
      <family val="3"/>
    </font>
    <font>
      <b/>
      <sz val="20"/>
      <color theme="0"/>
      <name val="华文细黑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8CC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5" applyNumberFormat="0" applyFill="0" applyAlignment="0" applyProtection="0"/>
    <xf numFmtId="0" fontId="49" fillId="31" borderId="0" applyNumberFormat="0" applyBorder="0" applyAlignment="0" applyProtection="0"/>
    <xf numFmtId="0" fontId="1" fillId="32" borderId="6" applyNumberFormat="0" applyFont="0" applyAlignment="0" applyProtection="0"/>
    <xf numFmtId="0" fontId="50" fillId="27" borderId="7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3" fontId="5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3" fontId="55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3" fontId="54" fillId="0" borderId="9" xfId="0" applyNumberFormat="1" applyFont="1" applyFill="1" applyBorder="1" applyAlignment="1">
      <alignment horizontal="left" vertical="top" wrapText="1"/>
    </xf>
    <xf numFmtId="0" fontId="55" fillId="0" borderId="9" xfId="0" applyFont="1" applyFill="1" applyBorder="1" applyAlignment="1">
      <alignment horizontal="left" vertical="top" wrapText="1"/>
    </xf>
    <xf numFmtId="3" fontId="55" fillId="0" borderId="9" xfId="0" applyNumberFormat="1" applyFont="1" applyFill="1" applyBorder="1" applyAlignment="1">
      <alignment horizontal="left" vertical="top" wrapText="1"/>
    </xf>
    <xf numFmtId="3" fontId="8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176" fontId="56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15</xdr:row>
      <xdr:rowOff>142875</xdr:rowOff>
    </xdr:from>
    <xdr:to>
      <xdr:col>1</xdr:col>
      <xdr:colOff>1981200</xdr:colOff>
      <xdr:row>18</xdr:row>
      <xdr:rowOff>247650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829425"/>
          <a:ext cx="1809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3</xdr:row>
      <xdr:rowOff>85725</xdr:rowOff>
    </xdr:from>
    <xdr:to>
      <xdr:col>1</xdr:col>
      <xdr:colOff>1800225</xdr:colOff>
      <xdr:row>6</xdr:row>
      <xdr:rowOff>390525</xdr:rowOff>
    </xdr:to>
    <xdr:pic>
      <xdr:nvPicPr>
        <xdr:cNvPr id="2" name="图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743075"/>
          <a:ext cx="1257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104775</xdr:rowOff>
    </xdr:from>
    <xdr:to>
      <xdr:col>1</xdr:col>
      <xdr:colOff>2152650</xdr:colOff>
      <xdr:row>24</xdr:row>
      <xdr:rowOff>314325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9305925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66675</xdr:rowOff>
    </xdr:from>
    <xdr:to>
      <xdr:col>1</xdr:col>
      <xdr:colOff>1809750</xdr:colOff>
      <xdr:row>12</xdr:row>
      <xdr:rowOff>381000</xdr:rowOff>
    </xdr:to>
    <xdr:pic>
      <xdr:nvPicPr>
        <xdr:cNvPr id="4" name="图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4238625"/>
          <a:ext cx="1257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27</xdr:row>
      <xdr:rowOff>66675</xdr:rowOff>
    </xdr:from>
    <xdr:to>
      <xdr:col>1</xdr:col>
      <xdr:colOff>1371600</xdr:colOff>
      <xdr:row>31</xdr:row>
      <xdr:rowOff>28575</xdr:rowOff>
    </xdr:to>
    <xdr:pic>
      <xdr:nvPicPr>
        <xdr:cNvPr id="5" name="图片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11782425"/>
          <a:ext cx="638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33</xdr:row>
      <xdr:rowOff>304800</xdr:rowOff>
    </xdr:from>
    <xdr:to>
      <xdr:col>1</xdr:col>
      <xdr:colOff>1704975</xdr:colOff>
      <xdr:row>35</xdr:row>
      <xdr:rowOff>285750</xdr:rowOff>
    </xdr:to>
    <xdr:pic>
      <xdr:nvPicPr>
        <xdr:cNvPr id="6" name="图片 4" descr="0a85447f4b92c3d9a26591817d3dfb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45351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G28" sqref="G28:G32"/>
    </sheetView>
  </sheetViews>
  <sheetFormatPr defaultColWidth="9.00390625" defaultRowHeight="14.25"/>
  <cols>
    <col min="1" max="1" width="17.25390625" style="2" customWidth="1"/>
    <col min="2" max="2" width="29.75390625" style="2" customWidth="1"/>
    <col min="3" max="3" width="44.75390625" style="4" customWidth="1"/>
    <col min="4" max="4" width="17.125" style="5" customWidth="1"/>
    <col min="5" max="5" width="11.50390625" style="6" bestFit="1" customWidth="1"/>
    <col min="6" max="6" width="17.125" style="5" customWidth="1"/>
    <col min="7" max="7" width="26.875" style="2" customWidth="1"/>
    <col min="8" max="9" width="9.00390625" style="2" customWidth="1"/>
    <col min="10" max="10" width="9.625" style="2" bestFit="1" customWidth="1"/>
    <col min="11" max="16384" width="9.00390625" style="2" customWidth="1"/>
  </cols>
  <sheetData>
    <row r="1" spans="1:7" s="1" customFormat="1" ht="51.75" customHeight="1">
      <c r="A1" s="21" t="s">
        <v>0</v>
      </c>
      <c r="B1" s="21"/>
      <c r="C1" s="21"/>
      <c r="D1" s="21"/>
      <c r="E1" s="22"/>
      <c r="F1" s="21"/>
      <c r="G1" s="21"/>
    </row>
    <row r="2" spans="1:7" ht="45.75" customHeight="1">
      <c r="A2" s="23" t="s">
        <v>1</v>
      </c>
      <c r="B2" s="24"/>
      <c r="C2" s="24"/>
      <c r="D2" s="24"/>
      <c r="E2" s="25"/>
      <c r="F2" s="24"/>
      <c r="G2" s="24"/>
    </row>
    <row r="3" spans="1:7" s="3" customFormat="1" ht="33" customHeight="1">
      <c r="A3" s="7" t="s">
        <v>2</v>
      </c>
      <c r="B3" s="7" t="s">
        <v>3</v>
      </c>
      <c r="C3" s="7" t="s">
        <v>4</v>
      </c>
      <c r="D3" s="26" t="s">
        <v>5</v>
      </c>
      <c r="E3" s="27"/>
      <c r="F3" s="8" t="s">
        <v>6</v>
      </c>
      <c r="G3" s="9" t="s">
        <v>7</v>
      </c>
    </row>
    <row r="4" spans="1:7" ht="33" customHeight="1">
      <c r="A4" s="29" t="s">
        <v>8</v>
      </c>
      <c r="B4" s="31" t="s">
        <v>9</v>
      </c>
      <c r="C4" s="33" t="s">
        <v>10</v>
      </c>
      <c r="D4" s="10">
        <v>10000</v>
      </c>
      <c r="E4" s="11">
        <f>2.75/6.95</f>
        <v>0.39568345323741005</v>
      </c>
      <c r="F4" s="12" t="s">
        <v>11</v>
      </c>
      <c r="G4" s="41" t="s">
        <v>12</v>
      </c>
    </row>
    <row r="5" spans="1:10" ht="33" customHeight="1">
      <c r="A5" s="29"/>
      <c r="B5" s="31"/>
      <c r="C5" s="34"/>
      <c r="D5" s="13">
        <v>50000</v>
      </c>
      <c r="E5" s="11">
        <f>2.65/6.95</f>
        <v>0.38129496402877694</v>
      </c>
      <c r="F5" s="12" t="s">
        <v>11</v>
      </c>
      <c r="G5" s="41"/>
      <c r="J5" s="20"/>
    </row>
    <row r="6" spans="1:10" ht="33" customHeight="1">
      <c r="A6" s="29"/>
      <c r="B6" s="31"/>
      <c r="C6" s="34"/>
      <c r="D6" s="13">
        <v>100000</v>
      </c>
      <c r="E6" s="11">
        <f>2.4/6.95</f>
        <v>0.3453237410071942</v>
      </c>
      <c r="F6" s="12" t="s">
        <v>13</v>
      </c>
      <c r="G6" s="41"/>
      <c r="J6" s="20"/>
    </row>
    <row r="7" spans="1:10" ht="33" customHeight="1">
      <c r="A7" s="29"/>
      <c r="B7" s="31"/>
      <c r="C7" s="34"/>
      <c r="D7" s="13">
        <v>500000</v>
      </c>
      <c r="E7" s="11">
        <f>2/6.95</f>
        <v>0.28776978417266186</v>
      </c>
      <c r="F7" s="12" t="s">
        <v>14</v>
      </c>
      <c r="G7" s="41"/>
      <c r="J7" s="20"/>
    </row>
    <row r="8" spans="1:10" ht="33" customHeight="1">
      <c r="A8" s="29"/>
      <c r="B8" s="31"/>
      <c r="C8" s="34"/>
      <c r="D8" s="14">
        <v>1000000</v>
      </c>
      <c r="E8" s="11">
        <f>1.8/6.95</f>
        <v>0.2589928057553957</v>
      </c>
      <c r="F8" s="12" t="s">
        <v>15</v>
      </c>
      <c r="G8" s="41"/>
      <c r="J8" s="20"/>
    </row>
    <row r="9" spans="1:7" s="3" customFormat="1" ht="33" customHeight="1">
      <c r="A9" s="7" t="s">
        <v>2</v>
      </c>
      <c r="B9" s="7" t="s">
        <v>3</v>
      </c>
      <c r="C9" s="7" t="s">
        <v>4</v>
      </c>
      <c r="D9" s="26" t="s">
        <v>5</v>
      </c>
      <c r="E9" s="27"/>
      <c r="F9" s="8" t="s">
        <v>6</v>
      </c>
      <c r="G9" s="9" t="s">
        <v>7</v>
      </c>
    </row>
    <row r="10" spans="1:10" ht="33" customHeight="1">
      <c r="A10" s="29" t="s">
        <v>16</v>
      </c>
      <c r="B10" s="31" t="s">
        <v>9</v>
      </c>
      <c r="C10" s="33" t="s">
        <v>17</v>
      </c>
      <c r="D10" s="10">
        <v>10000</v>
      </c>
      <c r="E10" s="11">
        <f>3.6/6.95</f>
        <v>0.5179856115107914</v>
      </c>
      <c r="F10" s="12" t="s">
        <v>11</v>
      </c>
      <c r="G10" s="41" t="s">
        <v>12</v>
      </c>
      <c r="J10" s="20"/>
    </row>
    <row r="11" spans="1:10" ht="33" customHeight="1">
      <c r="A11" s="29"/>
      <c r="B11" s="31"/>
      <c r="C11" s="34"/>
      <c r="D11" s="13">
        <v>50000</v>
      </c>
      <c r="E11" s="11">
        <f>3/6.95</f>
        <v>0.4316546762589928</v>
      </c>
      <c r="F11" s="12" t="s">
        <v>11</v>
      </c>
      <c r="G11" s="41"/>
      <c r="J11" s="20"/>
    </row>
    <row r="12" spans="1:10" ht="33" customHeight="1">
      <c r="A12" s="29"/>
      <c r="B12" s="31"/>
      <c r="C12" s="34"/>
      <c r="D12" s="13">
        <v>100000</v>
      </c>
      <c r="E12" s="11">
        <f>2.8/6.95</f>
        <v>0.40287769784172656</v>
      </c>
      <c r="F12" s="12" t="s">
        <v>13</v>
      </c>
      <c r="G12" s="41"/>
      <c r="J12" s="20"/>
    </row>
    <row r="13" spans="1:10" ht="33" customHeight="1">
      <c r="A13" s="29"/>
      <c r="B13" s="31"/>
      <c r="C13" s="34"/>
      <c r="D13" s="13">
        <v>500000</v>
      </c>
      <c r="E13" s="11">
        <f>2.5/6.95</f>
        <v>0.3597122302158273</v>
      </c>
      <c r="F13" s="12" t="s">
        <v>14</v>
      </c>
      <c r="G13" s="41"/>
      <c r="J13" s="20"/>
    </row>
    <row r="14" spans="1:10" ht="33" customHeight="1">
      <c r="A14" s="29"/>
      <c r="B14" s="31"/>
      <c r="C14" s="34"/>
      <c r="D14" s="14">
        <v>1000000</v>
      </c>
      <c r="E14" s="11">
        <f>2.2/6.95</f>
        <v>0.3165467625899281</v>
      </c>
      <c r="F14" s="12" t="s">
        <v>15</v>
      </c>
      <c r="G14" s="41"/>
      <c r="J14" s="20"/>
    </row>
    <row r="15" spans="1:7" s="3" customFormat="1" ht="33" customHeight="1">
      <c r="A15" s="7" t="s">
        <v>2</v>
      </c>
      <c r="B15" s="7" t="s">
        <v>3</v>
      </c>
      <c r="C15" s="7" t="s">
        <v>4</v>
      </c>
      <c r="D15" s="26" t="s">
        <v>5</v>
      </c>
      <c r="E15" s="27"/>
      <c r="F15" s="8" t="s">
        <v>6</v>
      </c>
      <c r="G15" s="9" t="s">
        <v>7</v>
      </c>
    </row>
    <row r="16" spans="1:10" ht="33" customHeight="1">
      <c r="A16" s="29" t="s">
        <v>18</v>
      </c>
      <c r="B16" s="31" t="s">
        <v>19</v>
      </c>
      <c r="C16" s="35" t="s">
        <v>20</v>
      </c>
      <c r="D16" s="10">
        <v>10000</v>
      </c>
      <c r="E16" s="11">
        <f>0.44/6.95</f>
        <v>0.06330935251798561</v>
      </c>
      <c r="F16" s="12" t="s">
        <v>11</v>
      </c>
      <c r="G16" s="42" t="s">
        <v>21</v>
      </c>
      <c r="J16" s="20"/>
    </row>
    <row r="17" spans="1:10" ht="33" customHeight="1">
      <c r="A17" s="29"/>
      <c r="B17" s="31"/>
      <c r="C17" s="36"/>
      <c r="D17" s="13">
        <v>50000</v>
      </c>
      <c r="E17" s="11">
        <f>0.4/6.95</f>
        <v>0.05755395683453238</v>
      </c>
      <c r="F17" s="12" t="s">
        <v>11</v>
      </c>
      <c r="G17" s="43"/>
      <c r="J17" s="20"/>
    </row>
    <row r="18" spans="1:10" ht="33" customHeight="1">
      <c r="A18" s="29"/>
      <c r="B18" s="31"/>
      <c r="C18" s="36"/>
      <c r="D18" s="13">
        <v>100000</v>
      </c>
      <c r="E18" s="11">
        <f>0.36/6.95</f>
        <v>0.051798561151079135</v>
      </c>
      <c r="F18" s="12" t="s">
        <v>11</v>
      </c>
      <c r="G18" s="43"/>
      <c r="J18" s="20"/>
    </row>
    <row r="19" spans="1:10" ht="33" customHeight="1">
      <c r="A19" s="29"/>
      <c r="B19" s="31"/>
      <c r="C19" s="36"/>
      <c r="D19" s="13">
        <v>500000</v>
      </c>
      <c r="E19" s="11">
        <f>0.33/6.95</f>
        <v>0.04748201438848921</v>
      </c>
      <c r="F19" s="12" t="s">
        <v>13</v>
      </c>
      <c r="G19" s="43"/>
      <c r="J19" s="20"/>
    </row>
    <row r="20" spans="1:10" ht="33" customHeight="1">
      <c r="A20" s="29"/>
      <c r="B20" s="31"/>
      <c r="C20" s="36"/>
      <c r="D20" s="14">
        <v>1000000</v>
      </c>
      <c r="E20" s="11">
        <f>0.3/6.95</f>
        <v>0.043165467625899276</v>
      </c>
      <c r="F20" s="12" t="s">
        <v>22</v>
      </c>
      <c r="G20" s="43"/>
      <c r="J20" s="20"/>
    </row>
    <row r="21" spans="1:7" s="3" customFormat="1" ht="33" customHeight="1">
      <c r="A21" s="7" t="s">
        <v>2</v>
      </c>
      <c r="B21" s="7" t="s">
        <v>3</v>
      </c>
      <c r="C21" s="7" t="s">
        <v>4</v>
      </c>
      <c r="D21" s="26" t="s">
        <v>5</v>
      </c>
      <c r="E21" s="27"/>
      <c r="F21" s="8" t="s">
        <v>6</v>
      </c>
      <c r="G21" s="9" t="s">
        <v>23</v>
      </c>
    </row>
    <row r="22" spans="1:10" ht="33" customHeight="1">
      <c r="A22" s="29" t="s">
        <v>24</v>
      </c>
      <c r="B22" s="31" t="s">
        <v>19</v>
      </c>
      <c r="C22" s="37" t="s">
        <v>25</v>
      </c>
      <c r="D22" s="10">
        <v>10000</v>
      </c>
      <c r="E22" s="11">
        <f>0.47/6.95</f>
        <v>0.06762589928057554</v>
      </c>
      <c r="F22" s="12" t="s">
        <v>11</v>
      </c>
      <c r="G22" s="42" t="s">
        <v>26</v>
      </c>
      <c r="J22" s="20"/>
    </row>
    <row r="23" spans="1:10" ht="33" customHeight="1">
      <c r="A23" s="29"/>
      <c r="B23" s="31"/>
      <c r="C23" s="36"/>
      <c r="D23" s="13">
        <v>50000</v>
      </c>
      <c r="E23" s="11">
        <f>0.44/6.95</f>
        <v>0.06330935251798561</v>
      </c>
      <c r="F23" s="12" t="s">
        <v>11</v>
      </c>
      <c r="G23" s="43"/>
      <c r="J23" s="20"/>
    </row>
    <row r="24" spans="1:10" ht="33" customHeight="1">
      <c r="A24" s="29"/>
      <c r="B24" s="31"/>
      <c r="C24" s="36"/>
      <c r="D24" s="13">
        <v>100000</v>
      </c>
      <c r="E24" s="11">
        <f>0.38/6.95</f>
        <v>0.05467625899280575</v>
      </c>
      <c r="F24" s="12" t="s">
        <v>11</v>
      </c>
      <c r="G24" s="43"/>
      <c r="J24" s="20"/>
    </row>
    <row r="25" spans="1:10" ht="33" customHeight="1">
      <c r="A25" s="29"/>
      <c r="B25" s="31"/>
      <c r="C25" s="36"/>
      <c r="D25" s="13">
        <v>500000</v>
      </c>
      <c r="E25" s="11">
        <f>0.36/6.95</f>
        <v>0.051798561151079135</v>
      </c>
      <c r="F25" s="12" t="s">
        <v>13</v>
      </c>
      <c r="G25" s="43"/>
      <c r="J25" s="20"/>
    </row>
    <row r="26" spans="1:10" ht="33" customHeight="1">
      <c r="A26" s="29"/>
      <c r="B26" s="31"/>
      <c r="C26" s="36"/>
      <c r="D26" s="14">
        <v>1000000</v>
      </c>
      <c r="E26" s="11">
        <f>0.33/6.95</f>
        <v>0.04748201438848921</v>
      </c>
      <c r="F26" s="12" t="s">
        <v>22</v>
      </c>
      <c r="G26" s="43"/>
      <c r="J26" s="20"/>
    </row>
    <row r="27" spans="1:7" s="3" customFormat="1" ht="33" customHeight="1">
      <c r="A27" s="7" t="s">
        <v>2</v>
      </c>
      <c r="B27" s="7" t="s">
        <v>3</v>
      </c>
      <c r="C27" s="7" t="s">
        <v>4</v>
      </c>
      <c r="D27" s="26" t="s">
        <v>5</v>
      </c>
      <c r="E27" s="27"/>
      <c r="F27" s="8" t="s">
        <v>6</v>
      </c>
      <c r="G27" s="9" t="s">
        <v>23</v>
      </c>
    </row>
    <row r="28" spans="1:10" ht="33" customHeight="1">
      <c r="A28" s="29" t="s">
        <v>27</v>
      </c>
      <c r="B28" s="31" t="s">
        <v>28</v>
      </c>
      <c r="C28" s="37" t="s">
        <v>29</v>
      </c>
      <c r="D28" s="10">
        <v>10000</v>
      </c>
      <c r="E28" s="15">
        <f>70/6.95</f>
        <v>10.071942446043165</v>
      </c>
      <c r="F28" s="12" t="s">
        <v>11</v>
      </c>
      <c r="G28" s="42" t="s">
        <v>30</v>
      </c>
      <c r="J28" s="20"/>
    </row>
    <row r="29" spans="1:10" ht="33" customHeight="1">
      <c r="A29" s="29"/>
      <c r="B29" s="31"/>
      <c r="C29" s="38"/>
      <c r="D29" s="13">
        <v>50000</v>
      </c>
      <c r="E29" s="15">
        <f>68/6.95</f>
        <v>9.784172661870503</v>
      </c>
      <c r="F29" s="12" t="s">
        <v>11</v>
      </c>
      <c r="G29" s="44"/>
      <c r="J29" s="20"/>
    </row>
    <row r="30" spans="1:10" ht="33" customHeight="1">
      <c r="A30" s="29"/>
      <c r="B30" s="31"/>
      <c r="C30" s="38"/>
      <c r="D30" s="13">
        <v>100000</v>
      </c>
      <c r="E30" s="15">
        <f>66/6.95</f>
        <v>9.496402877697841</v>
      </c>
      <c r="F30" s="12" t="s">
        <v>11</v>
      </c>
      <c r="G30" s="44"/>
      <c r="J30" s="20"/>
    </row>
    <row r="31" spans="1:10" ht="33" customHeight="1">
      <c r="A31" s="29"/>
      <c r="B31" s="31"/>
      <c r="C31" s="38"/>
      <c r="D31" s="13">
        <v>500000</v>
      </c>
      <c r="E31" s="15">
        <f>63/6.95</f>
        <v>9.06474820143885</v>
      </c>
      <c r="F31" s="12" t="s">
        <v>31</v>
      </c>
      <c r="G31" s="44"/>
      <c r="J31" s="20"/>
    </row>
    <row r="32" spans="1:10" ht="33" customHeight="1">
      <c r="A32" s="29"/>
      <c r="B32" s="31"/>
      <c r="C32" s="38"/>
      <c r="D32" s="14">
        <v>1000000</v>
      </c>
      <c r="E32" s="15">
        <f>60/6.95</f>
        <v>8.633093525179856</v>
      </c>
      <c r="F32" s="12" t="s">
        <v>32</v>
      </c>
      <c r="G32" s="44"/>
      <c r="J32" s="20"/>
    </row>
    <row r="33" spans="1:7" ht="33" customHeight="1">
      <c r="A33" s="7" t="s">
        <v>2</v>
      </c>
      <c r="B33" s="7" t="s">
        <v>3</v>
      </c>
      <c r="C33" s="7" t="s">
        <v>4</v>
      </c>
      <c r="D33" s="26" t="s">
        <v>5</v>
      </c>
      <c r="E33" s="28"/>
      <c r="F33" s="8" t="s">
        <v>6</v>
      </c>
      <c r="G33" s="9" t="s">
        <v>23</v>
      </c>
    </row>
    <row r="34" spans="1:7" ht="33" customHeight="1">
      <c r="A34" s="30" t="s">
        <v>33</v>
      </c>
      <c r="B34" s="32" t="s">
        <v>34</v>
      </c>
      <c r="C34" s="39" t="s">
        <v>35</v>
      </c>
      <c r="D34" s="16">
        <v>10000</v>
      </c>
      <c r="E34" s="15">
        <f>22/6.95</f>
        <v>3.1654676258992804</v>
      </c>
      <c r="F34" s="17" t="s">
        <v>11</v>
      </c>
      <c r="G34" s="39" t="s">
        <v>36</v>
      </c>
    </row>
    <row r="35" spans="1:7" ht="33" customHeight="1">
      <c r="A35" s="30"/>
      <c r="B35" s="32"/>
      <c r="C35" s="40"/>
      <c r="D35" s="18">
        <v>50000</v>
      </c>
      <c r="E35" s="15">
        <f>20/6.95</f>
        <v>2.8776978417266186</v>
      </c>
      <c r="F35" s="17" t="s">
        <v>11</v>
      </c>
      <c r="G35" s="39"/>
    </row>
    <row r="36" spans="1:7" ht="33" customHeight="1">
      <c r="A36" s="30"/>
      <c r="B36" s="32"/>
      <c r="C36" s="40"/>
      <c r="D36" s="18">
        <v>100000</v>
      </c>
      <c r="E36" s="15">
        <f>18/6.95</f>
        <v>2.5899280575539567</v>
      </c>
      <c r="F36" s="17" t="s">
        <v>11</v>
      </c>
      <c r="G36" s="39"/>
    </row>
    <row r="37" spans="1:7" ht="33" customHeight="1">
      <c r="A37" s="30"/>
      <c r="B37" s="32"/>
      <c r="C37" s="40"/>
      <c r="D37" s="18">
        <v>500000</v>
      </c>
      <c r="E37" s="15">
        <f>17/6.95</f>
        <v>2.446043165467626</v>
      </c>
      <c r="F37" s="17" t="s">
        <v>22</v>
      </c>
      <c r="G37" s="39"/>
    </row>
    <row r="38" spans="1:7" ht="33" customHeight="1">
      <c r="A38" s="30"/>
      <c r="B38" s="32"/>
      <c r="C38" s="40"/>
      <c r="D38" s="19">
        <v>1000000</v>
      </c>
      <c r="E38" s="15">
        <f>16/6.95</f>
        <v>2.302158273381295</v>
      </c>
      <c r="F38" s="17" t="s">
        <v>37</v>
      </c>
      <c r="G38" s="39"/>
    </row>
  </sheetData>
  <sheetProtection/>
  <mergeCells count="32">
    <mergeCell ref="C22:C26"/>
    <mergeCell ref="C28:C32"/>
    <mergeCell ref="C34:C38"/>
    <mergeCell ref="G4:G8"/>
    <mergeCell ref="G10:G14"/>
    <mergeCell ref="G16:G20"/>
    <mergeCell ref="G22:G26"/>
    <mergeCell ref="G28:G32"/>
    <mergeCell ref="G34:G38"/>
    <mergeCell ref="A34:A38"/>
    <mergeCell ref="B4:B8"/>
    <mergeCell ref="B10:B14"/>
    <mergeCell ref="B16:B20"/>
    <mergeCell ref="B22:B26"/>
    <mergeCell ref="B28:B32"/>
    <mergeCell ref="B34:B38"/>
    <mergeCell ref="D27:E27"/>
    <mergeCell ref="D33:E33"/>
    <mergeCell ref="A4:A8"/>
    <mergeCell ref="A10:A14"/>
    <mergeCell ref="A16:A20"/>
    <mergeCell ref="A22:A26"/>
    <mergeCell ref="A28:A32"/>
    <mergeCell ref="C4:C8"/>
    <mergeCell ref="C10:C14"/>
    <mergeCell ref="C16:C20"/>
    <mergeCell ref="A1:G1"/>
    <mergeCell ref="A2:G2"/>
    <mergeCell ref="D3:E3"/>
    <mergeCell ref="D9:E9"/>
    <mergeCell ref="D15:E15"/>
    <mergeCell ref="D21:E21"/>
  </mergeCells>
  <printOptions/>
  <pageMargins left="0.75" right="0.75" top="1" bottom="1" header="0.5" footer="0.5"/>
  <pageSetup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2020-03-20T00:31:32Z</dcterms:created>
  <dcterms:modified xsi:type="dcterms:W3CDTF">2020-08-02T09:57:45Z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